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A27" i="2"/>
  <c r="A28" s="1"/>
  <c r="A29" s="1"/>
  <c r="A30" s="1"/>
  <c r="A31" s="1"/>
  <c r="A32" s="1"/>
  <c r="A33" s="1"/>
  <c r="A34" s="1"/>
  <c r="A35" s="1"/>
  <c r="A36" s="1"/>
  <c r="A37" s="1"/>
  <c r="A3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E36"/>
  <c r="S36" s="1"/>
  <c r="R36" s="1"/>
  <c r="E37"/>
  <c r="S37" s="1"/>
  <c r="R37" s="1"/>
  <c r="E38"/>
  <c r="S38" s="1"/>
  <c r="R38" s="1"/>
  <c r="E35"/>
  <c r="S35" s="1"/>
  <c r="R35" s="1"/>
  <c r="E34"/>
  <c r="S34" s="1"/>
  <c r="R34" s="1"/>
  <c r="E33"/>
  <c r="S33" s="1"/>
  <c r="R33" s="1"/>
  <c r="E32"/>
  <c r="S32" s="1"/>
  <c r="R32" s="1"/>
  <c r="E31"/>
  <c r="S31" s="1"/>
  <c r="R31" s="1"/>
  <c r="E30"/>
  <c r="S30" s="1"/>
  <c r="R30" s="1"/>
  <c r="E29"/>
  <c r="S29" s="1"/>
  <c r="R29" s="1"/>
  <c r="E28"/>
  <c r="S28" s="1"/>
  <c r="R28" s="1"/>
  <c r="E27"/>
  <c r="S27" s="1"/>
  <c r="R27" s="1"/>
  <c r="E26"/>
  <c r="S26" s="1"/>
  <c r="R26" s="1"/>
  <c r="E25"/>
  <c r="S25" s="1"/>
  <c r="R25" s="1"/>
  <c r="E24"/>
  <c r="S24" s="1"/>
  <c r="R24" s="1"/>
  <c r="E23"/>
  <c r="S23" s="1"/>
  <c r="R23" s="1"/>
  <c r="E22"/>
  <c r="S22" s="1"/>
  <c r="R22" s="1"/>
  <c r="E21"/>
  <c r="S21" s="1"/>
  <c r="R21" s="1"/>
  <c r="E20"/>
  <c r="S20" s="1"/>
  <c r="R20" s="1"/>
  <c r="E19"/>
  <c r="S19" s="1"/>
  <c r="R19" s="1"/>
  <c r="E18"/>
  <c r="S18" s="1"/>
  <c r="R18" s="1"/>
  <c r="E17"/>
  <c r="S17" s="1"/>
  <c r="R17" s="1"/>
  <c r="E16"/>
  <c r="S16" s="1"/>
  <c r="R16" s="1"/>
  <c r="E15"/>
  <c r="S15" s="1"/>
  <c r="R15" s="1"/>
  <c r="E14"/>
  <c r="S14" s="1"/>
  <c r="R14" s="1"/>
  <c r="E13"/>
  <c r="S13" s="1"/>
  <c r="R13" s="1"/>
  <c r="E12"/>
  <c r="S12" s="1"/>
  <c r="R12" s="1"/>
  <c r="E11"/>
  <c r="S11" s="1"/>
  <c r="R11" s="1"/>
  <c r="E10"/>
  <c r="S10" s="1"/>
  <c r="R10" s="1"/>
  <c r="E9"/>
  <c r="S9" s="1"/>
  <c r="R9" s="1"/>
  <c r="E8"/>
  <c r="S8" s="1"/>
  <c r="R8" s="1"/>
</calcChain>
</file>

<file path=xl/sharedStrings.xml><?xml version="1.0" encoding="utf-8"?>
<sst xmlns="http://schemas.openxmlformats.org/spreadsheetml/2006/main" count="128" uniqueCount="28">
  <si>
    <t>Левая группа</t>
  </si>
  <si>
    <t>№ п/п</t>
  </si>
  <si>
    <t>55:20:191201:</t>
  </si>
  <si>
    <t>Площадь,  сот</t>
  </si>
  <si>
    <t>Стоимость</t>
  </si>
  <si>
    <t>Коммуникаци</t>
  </si>
  <si>
    <t>Коммуникации</t>
  </si>
  <si>
    <t xml:space="preserve">Дорога </t>
  </si>
  <si>
    <t>Дорога</t>
  </si>
  <si>
    <t>Ограничения</t>
  </si>
  <si>
    <t>Примечания</t>
  </si>
  <si>
    <t>Дополнит. опции</t>
  </si>
  <si>
    <t>Конечная стоимость</t>
  </si>
  <si>
    <t>за сотку</t>
  </si>
  <si>
    <t>за участок</t>
  </si>
  <si>
    <t>асфальт</t>
  </si>
  <si>
    <t>стоимость</t>
  </si>
  <si>
    <t>Опция</t>
  </si>
  <si>
    <t>*</t>
  </si>
  <si>
    <t>да</t>
  </si>
  <si>
    <t xml:space="preserve">ЛЕС </t>
  </si>
  <si>
    <t>продажа вместе с 685</t>
  </si>
  <si>
    <t>продажа вместе с 650</t>
  </si>
  <si>
    <t>нет</t>
  </si>
  <si>
    <t>ЛЕС</t>
  </si>
  <si>
    <t xml:space="preserve"> дорога не наша</t>
  </si>
  <si>
    <t>дорожное покрытие</t>
  </si>
  <si>
    <t xml:space="preserve">Прайс-лист земельных участков в коттеджном поселке "Новая Ракитинка"
на 07.04.2022г.
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</si>
</sst>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vertical="center" wrapText="1"/>
    </xf>
    <xf numFmtId="3" fontId="1" fillId="0" borderId="10" xfId="0" applyNumberFormat="1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vertical="center" wrapText="1"/>
    </xf>
    <xf numFmtId="3" fontId="1" fillId="0" borderId="18" xfId="0" applyNumberFormat="1" applyFont="1" applyFill="1" applyBorder="1" applyAlignment="1">
      <alignment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center" wrapText="1"/>
    </xf>
    <xf numFmtId="3" fontId="1" fillId="0" borderId="16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3" fontId="3" fillId="0" borderId="29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center" vertical="center" wrapText="1" shrinkToFit="1"/>
    </xf>
    <xf numFmtId="164" fontId="3" fillId="0" borderId="29" xfId="0" applyNumberFormat="1" applyFont="1" applyFill="1" applyBorder="1" applyAlignment="1">
      <alignment horizontal="center" vertical="center" shrinkToFit="1"/>
    </xf>
    <xf numFmtId="3" fontId="3" fillId="0" borderId="29" xfId="0" applyNumberFormat="1" applyFont="1" applyFill="1" applyBorder="1" applyAlignment="1">
      <alignment horizontal="center" vertical="center" shrinkToFit="1"/>
    </xf>
    <xf numFmtId="3" fontId="0" fillId="0" borderId="0" xfId="0" applyNumberFormat="1" applyFont="1" applyFill="1"/>
    <xf numFmtId="164" fontId="3" fillId="0" borderId="29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shrinkToFit="1"/>
    </xf>
    <xf numFmtId="164" fontId="3" fillId="0" borderId="3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00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topLeftCell="A23" workbookViewId="0">
      <selection activeCell="A27" sqref="A27:A38"/>
    </sheetView>
  </sheetViews>
  <sheetFormatPr defaultRowHeight="15"/>
  <cols>
    <col min="1" max="1" width="4.28515625" style="72" customWidth="1"/>
    <col min="2" max="2" width="16.42578125" style="72" customWidth="1"/>
    <col min="3" max="3" width="11.28515625" style="72" customWidth="1"/>
    <col min="4" max="4" width="8.28515625" style="71" customWidth="1"/>
    <col min="5" max="5" width="10.42578125" style="71" customWidth="1"/>
    <col min="6" max="6" width="7.140625" style="71" hidden="1" customWidth="1"/>
    <col min="7" max="7" width="5.28515625" style="71" hidden="1" customWidth="1"/>
    <col min="8" max="8" width="6.140625" style="71" hidden="1" customWidth="1"/>
    <col min="9" max="9" width="9.28515625" style="71" customWidth="1"/>
    <col min="10" max="10" width="5.42578125" style="67" hidden="1" customWidth="1"/>
    <col min="11" max="11" width="6.85546875" style="67" hidden="1" customWidth="1"/>
    <col min="12" max="12" width="11.85546875" style="67" customWidth="1"/>
    <col min="13" max="13" width="12.85546875" style="67" customWidth="1"/>
    <col min="14" max="14" width="10" style="67" customWidth="1"/>
    <col min="15" max="15" width="14.28515625" style="67" customWidth="1"/>
    <col min="16" max="16" width="10.28515625" style="67" hidden="1" customWidth="1"/>
    <col min="17" max="17" width="13.28515625" style="71" hidden="1" customWidth="1"/>
    <col min="18" max="18" width="10.5703125" style="71" customWidth="1"/>
    <col min="19" max="19" width="11.7109375" style="71" customWidth="1"/>
    <col min="20" max="16384" width="9.140625" style="2"/>
  </cols>
  <sheetData>
    <row r="1" spans="1:23" ht="32.2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3" ht="15.75" thickBo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3" ht="21.75" customHeight="1" thickBot="1">
      <c r="A3" s="4" t="s">
        <v>1</v>
      </c>
      <c r="B3" s="5" t="s">
        <v>2</v>
      </c>
      <c r="C3" s="6" t="s">
        <v>3</v>
      </c>
      <c r="D3" s="7" t="s">
        <v>4</v>
      </c>
      <c r="E3" s="8"/>
      <c r="F3" s="9" t="s">
        <v>5</v>
      </c>
      <c r="G3" s="10"/>
      <c r="H3" s="11"/>
      <c r="I3" s="4" t="s">
        <v>6</v>
      </c>
      <c r="J3" s="12" t="s">
        <v>7</v>
      </c>
      <c r="K3" s="13"/>
      <c r="L3" s="9" t="s">
        <v>8</v>
      </c>
      <c r="M3" s="10"/>
      <c r="N3" s="14" t="s">
        <v>9</v>
      </c>
      <c r="O3" s="15" t="s">
        <v>10</v>
      </c>
      <c r="P3" s="16" t="s">
        <v>11</v>
      </c>
      <c r="Q3" s="17"/>
      <c r="R3" s="9" t="s">
        <v>12</v>
      </c>
      <c r="S3" s="11"/>
    </row>
    <row r="4" spans="1:23" ht="40.5" customHeight="1" thickBot="1">
      <c r="A4" s="18"/>
      <c r="B4" s="19"/>
      <c r="C4" s="20"/>
      <c r="D4" s="21" t="s">
        <v>13</v>
      </c>
      <c r="E4" s="22" t="s">
        <v>14</v>
      </c>
      <c r="F4" s="9" t="s">
        <v>5</v>
      </c>
      <c r="G4" s="10"/>
      <c r="H4" s="11"/>
      <c r="I4" s="18"/>
      <c r="J4" s="23"/>
      <c r="K4" s="24"/>
      <c r="L4" s="25" t="s">
        <v>15</v>
      </c>
      <c r="M4" s="26" t="s">
        <v>16</v>
      </c>
      <c r="N4" s="27"/>
      <c r="O4" s="28"/>
      <c r="P4" s="29" t="s">
        <v>17</v>
      </c>
      <c r="Q4" s="30" t="s">
        <v>4</v>
      </c>
      <c r="R4" s="22" t="s">
        <v>13</v>
      </c>
      <c r="S4" s="22" t="s">
        <v>14</v>
      </c>
    </row>
    <row r="5" spans="1:23" hidden="1">
      <c r="A5" s="31">
        <v>1</v>
      </c>
      <c r="B5" s="32">
        <v>653</v>
      </c>
      <c r="C5" s="33">
        <v>13.46</v>
      </c>
      <c r="D5" s="34"/>
      <c r="E5" s="35"/>
      <c r="F5" s="34"/>
      <c r="G5" s="36"/>
      <c r="H5" s="36"/>
      <c r="I5" s="37"/>
      <c r="J5" s="38"/>
      <c r="K5" s="39"/>
      <c r="L5" s="39"/>
      <c r="M5" s="40"/>
      <c r="N5" s="39"/>
      <c r="O5" s="41"/>
      <c r="P5" s="38"/>
      <c r="Q5" s="35"/>
      <c r="R5" s="34"/>
      <c r="S5" s="35"/>
    </row>
    <row r="6" spans="1:23" hidden="1">
      <c r="A6" s="42">
        <v>2</v>
      </c>
      <c r="B6" s="43">
        <v>652</v>
      </c>
      <c r="C6" s="44">
        <v>11.62</v>
      </c>
      <c r="D6" s="45"/>
      <c r="E6" s="46"/>
      <c r="F6" s="45"/>
      <c r="G6" s="47"/>
      <c r="H6" s="47"/>
      <c r="I6" s="48"/>
      <c r="J6" s="49"/>
      <c r="K6" s="50"/>
      <c r="L6" s="47"/>
      <c r="M6" s="51"/>
      <c r="N6" s="50"/>
      <c r="O6" s="52"/>
      <c r="P6" s="49"/>
      <c r="Q6" s="46"/>
      <c r="R6" s="45"/>
      <c r="S6" s="46"/>
    </row>
    <row r="7" spans="1:23" hidden="1">
      <c r="A7" s="42">
        <v>3</v>
      </c>
      <c r="B7" s="53">
        <v>651</v>
      </c>
      <c r="C7" s="44">
        <v>10.93</v>
      </c>
      <c r="D7" s="45"/>
      <c r="E7" s="46"/>
      <c r="F7" s="45"/>
      <c r="G7" s="47"/>
      <c r="H7" s="47"/>
      <c r="I7" s="48"/>
      <c r="J7" s="49"/>
      <c r="K7" s="50"/>
      <c r="L7" s="47"/>
      <c r="M7" s="51"/>
      <c r="N7" s="50"/>
      <c r="O7" s="52"/>
      <c r="P7" s="49"/>
      <c r="Q7" s="46"/>
      <c r="R7" s="45"/>
      <c r="S7" s="46"/>
    </row>
    <row r="8" spans="1:23" ht="30" customHeight="1">
      <c r="A8" s="54">
        <v>1</v>
      </c>
      <c r="B8" s="55">
        <v>650</v>
      </c>
      <c r="C8" s="56">
        <v>10.08</v>
      </c>
      <c r="D8" s="57">
        <v>90000</v>
      </c>
      <c r="E8" s="57">
        <f>C8*D8</f>
        <v>907200</v>
      </c>
      <c r="F8" s="47" t="s">
        <v>18</v>
      </c>
      <c r="G8" s="47" t="s">
        <v>18</v>
      </c>
      <c r="H8" s="47" t="s">
        <v>18</v>
      </c>
      <c r="I8" s="58">
        <v>0</v>
      </c>
      <c r="J8" s="59"/>
      <c r="K8" s="59"/>
      <c r="L8" s="47" t="s">
        <v>19</v>
      </c>
      <c r="M8" s="60">
        <v>400000</v>
      </c>
      <c r="N8" s="50" t="s">
        <v>20</v>
      </c>
      <c r="O8" s="50" t="s">
        <v>21</v>
      </c>
      <c r="P8" s="50"/>
      <c r="Q8" s="57"/>
      <c r="R8" s="57">
        <f>S8/C8</f>
        <v>129682.53968253967</v>
      </c>
      <c r="S8" s="57">
        <f>E8+M8</f>
        <v>1307200</v>
      </c>
      <c r="W8" s="61"/>
    </row>
    <row r="9" spans="1:23" ht="30" customHeight="1">
      <c r="A9" s="54">
        <f>A8+1</f>
        <v>2</v>
      </c>
      <c r="B9" s="55">
        <v>685</v>
      </c>
      <c r="C9" s="56">
        <v>11.08</v>
      </c>
      <c r="D9" s="57">
        <v>90000</v>
      </c>
      <c r="E9" s="57">
        <f>C9*D9</f>
        <v>997200</v>
      </c>
      <c r="F9" s="47" t="s">
        <v>18</v>
      </c>
      <c r="G9" s="47" t="s">
        <v>18</v>
      </c>
      <c r="H9" s="47" t="s">
        <v>18</v>
      </c>
      <c r="I9" s="58">
        <v>300000</v>
      </c>
      <c r="J9" s="59"/>
      <c r="K9" s="59"/>
      <c r="L9" s="47" t="s">
        <v>19</v>
      </c>
      <c r="M9" s="60">
        <v>400000</v>
      </c>
      <c r="N9" s="50" t="s">
        <v>20</v>
      </c>
      <c r="O9" s="50" t="s">
        <v>22</v>
      </c>
      <c r="P9" s="50"/>
      <c r="Q9" s="57"/>
      <c r="R9" s="57">
        <f>S9/C9</f>
        <v>153176.89530685919</v>
      </c>
      <c r="S9" s="57">
        <f>E9+I9+M9</f>
        <v>1697200</v>
      </c>
    </row>
    <row r="10" spans="1:23" ht="30" customHeight="1">
      <c r="A10" s="54">
        <f t="shared" ref="A10:A38" si="0">A9+1</f>
        <v>3</v>
      </c>
      <c r="B10" s="55">
        <v>684</v>
      </c>
      <c r="C10" s="56">
        <v>11.36</v>
      </c>
      <c r="D10" s="57">
        <v>90000</v>
      </c>
      <c r="E10" s="57">
        <f t="shared" ref="E10:E11" si="1">C10*D10</f>
        <v>1022400</v>
      </c>
      <c r="F10" s="47" t="s">
        <v>18</v>
      </c>
      <c r="G10" s="47" t="s">
        <v>18</v>
      </c>
      <c r="H10" s="47" t="s">
        <v>18</v>
      </c>
      <c r="I10" s="60">
        <v>300000</v>
      </c>
      <c r="J10" s="59"/>
      <c r="K10" s="59"/>
      <c r="L10" s="47" t="s">
        <v>19</v>
      </c>
      <c r="M10" s="60">
        <v>400000</v>
      </c>
      <c r="N10" s="50" t="s">
        <v>20</v>
      </c>
      <c r="O10" s="50"/>
      <c r="P10" s="50"/>
      <c r="Q10" s="57"/>
      <c r="R10" s="57">
        <f>S10/C10</f>
        <v>151619.71830985916</v>
      </c>
      <c r="S10" s="57">
        <f>E10+I10+M10</f>
        <v>1722400</v>
      </c>
    </row>
    <row r="11" spans="1:23" ht="30" customHeight="1">
      <c r="A11" s="54">
        <f t="shared" si="0"/>
        <v>4</v>
      </c>
      <c r="B11" s="55">
        <v>683</v>
      </c>
      <c r="C11" s="56">
        <v>11.77</v>
      </c>
      <c r="D11" s="57">
        <v>90000</v>
      </c>
      <c r="E11" s="57">
        <f t="shared" si="1"/>
        <v>1059300</v>
      </c>
      <c r="F11" s="47" t="s">
        <v>18</v>
      </c>
      <c r="G11" s="47" t="s">
        <v>18</v>
      </c>
      <c r="H11" s="47" t="s">
        <v>18</v>
      </c>
      <c r="I11" s="60">
        <v>300000</v>
      </c>
      <c r="J11" s="59"/>
      <c r="K11" s="59"/>
      <c r="L11" s="47" t="s">
        <v>19</v>
      </c>
      <c r="M11" s="60">
        <v>400000</v>
      </c>
      <c r="N11" s="50" t="s">
        <v>20</v>
      </c>
      <c r="O11" s="50"/>
      <c r="P11" s="50"/>
      <c r="Q11" s="57"/>
      <c r="R11" s="57">
        <f>S11/C11</f>
        <v>149473.2370433305</v>
      </c>
      <c r="S11" s="57">
        <f>E11+I11+M11</f>
        <v>1759300</v>
      </c>
    </row>
    <row r="12" spans="1:23" ht="30" customHeight="1">
      <c r="A12" s="54">
        <f t="shared" si="0"/>
        <v>5</v>
      </c>
      <c r="B12" s="55">
        <v>2619</v>
      </c>
      <c r="C12" s="56">
        <v>6.99</v>
      </c>
      <c r="D12" s="57">
        <v>90000</v>
      </c>
      <c r="E12" s="57">
        <f>C12*D12</f>
        <v>629100</v>
      </c>
      <c r="F12" s="47" t="s">
        <v>18</v>
      </c>
      <c r="G12" s="47" t="s">
        <v>18</v>
      </c>
      <c r="H12" s="47" t="s">
        <v>18</v>
      </c>
      <c r="I12" s="60">
        <v>300000</v>
      </c>
      <c r="J12" s="59"/>
      <c r="K12" s="59"/>
      <c r="L12" s="47" t="s">
        <v>19</v>
      </c>
      <c r="M12" s="60">
        <v>400000</v>
      </c>
      <c r="N12" s="50"/>
      <c r="O12" s="50"/>
      <c r="P12" s="50"/>
      <c r="Q12" s="57"/>
      <c r="R12" s="57">
        <f>S12/C12</f>
        <v>190143.06151645206</v>
      </c>
      <c r="S12" s="57">
        <f>E12+I12+M12</f>
        <v>1329100</v>
      </c>
    </row>
    <row r="13" spans="1:23" ht="30" customHeight="1">
      <c r="A13" s="54">
        <f t="shared" si="0"/>
        <v>6</v>
      </c>
      <c r="B13" s="55">
        <v>2586</v>
      </c>
      <c r="C13" s="56">
        <v>7.94</v>
      </c>
      <c r="D13" s="57">
        <v>90000</v>
      </c>
      <c r="E13" s="57">
        <f>C13*D13</f>
        <v>714600</v>
      </c>
      <c r="F13" s="47" t="s">
        <v>18</v>
      </c>
      <c r="G13" s="47" t="s">
        <v>18</v>
      </c>
      <c r="H13" s="47" t="s">
        <v>18</v>
      </c>
      <c r="I13" s="60">
        <v>300000</v>
      </c>
      <c r="J13" s="59"/>
      <c r="K13" s="59"/>
      <c r="L13" s="47" t="s">
        <v>19</v>
      </c>
      <c r="M13" s="60">
        <v>400000</v>
      </c>
      <c r="N13" s="50"/>
      <c r="O13" s="50"/>
      <c r="P13" s="50"/>
      <c r="Q13" s="57"/>
      <c r="R13" s="57">
        <f t="shared" ref="R13:R25" si="2">S13/C13</f>
        <v>178161.20906801007</v>
      </c>
      <c r="S13" s="57">
        <f t="shared" ref="S13:S25" si="3">E13+I13+M13</f>
        <v>1414600</v>
      </c>
    </row>
    <row r="14" spans="1:23" ht="30" customHeight="1">
      <c r="A14" s="54">
        <f t="shared" si="0"/>
        <v>7</v>
      </c>
      <c r="B14" s="55">
        <v>2585</v>
      </c>
      <c r="C14" s="56">
        <v>7.82</v>
      </c>
      <c r="D14" s="57">
        <v>90000</v>
      </c>
      <c r="E14" s="57">
        <f t="shared" ref="E14:E25" si="4">C14*D14</f>
        <v>703800</v>
      </c>
      <c r="F14" s="47" t="s">
        <v>18</v>
      </c>
      <c r="G14" s="47" t="s">
        <v>18</v>
      </c>
      <c r="H14" s="47" t="s">
        <v>18</v>
      </c>
      <c r="I14" s="60">
        <v>300000</v>
      </c>
      <c r="J14" s="59"/>
      <c r="K14" s="59"/>
      <c r="L14" s="47" t="s">
        <v>19</v>
      </c>
      <c r="M14" s="60">
        <v>400000</v>
      </c>
      <c r="N14" s="50"/>
      <c r="O14" s="50"/>
      <c r="P14" s="50"/>
      <c r="Q14" s="57"/>
      <c r="R14" s="57">
        <f t="shared" si="2"/>
        <v>179514.06649616366</v>
      </c>
      <c r="S14" s="57">
        <f t="shared" si="3"/>
        <v>1403800</v>
      </c>
    </row>
    <row r="15" spans="1:23" ht="30" customHeight="1">
      <c r="A15" s="54">
        <f t="shared" si="0"/>
        <v>8</v>
      </c>
      <c r="B15" s="55">
        <v>2584</v>
      </c>
      <c r="C15" s="56">
        <v>7.7</v>
      </c>
      <c r="D15" s="57">
        <v>90000</v>
      </c>
      <c r="E15" s="57">
        <f t="shared" si="4"/>
        <v>693000</v>
      </c>
      <c r="F15" s="47" t="s">
        <v>18</v>
      </c>
      <c r="G15" s="47" t="s">
        <v>18</v>
      </c>
      <c r="H15" s="47" t="s">
        <v>18</v>
      </c>
      <c r="I15" s="60">
        <v>300000</v>
      </c>
      <c r="J15" s="59"/>
      <c r="K15" s="59"/>
      <c r="L15" s="47" t="s">
        <v>19</v>
      </c>
      <c r="M15" s="60">
        <v>400000</v>
      </c>
      <c r="N15" s="50"/>
      <c r="O15" s="50"/>
      <c r="P15" s="50"/>
      <c r="Q15" s="57"/>
      <c r="R15" s="57">
        <f t="shared" si="2"/>
        <v>180909.09090909091</v>
      </c>
      <c r="S15" s="57">
        <f t="shared" si="3"/>
        <v>1393000</v>
      </c>
    </row>
    <row r="16" spans="1:23" ht="30" customHeight="1">
      <c r="A16" s="54">
        <f t="shared" si="0"/>
        <v>9</v>
      </c>
      <c r="B16" s="55">
        <v>2583</v>
      </c>
      <c r="C16" s="56">
        <v>7.6</v>
      </c>
      <c r="D16" s="57">
        <v>90000</v>
      </c>
      <c r="E16" s="57">
        <f t="shared" si="4"/>
        <v>684000</v>
      </c>
      <c r="F16" s="47" t="s">
        <v>18</v>
      </c>
      <c r="G16" s="47" t="s">
        <v>18</v>
      </c>
      <c r="H16" s="47" t="s">
        <v>18</v>
      </c>
      <c r="I16" s="60">
        <v>300000</v>
      </c>
      <c r="J16" s="59"/>
      <c r="K16" s="59"/>
      <c r="L16" s="47" t="s">
        <v>19</v>
      </c>
      <c r="M16" s="60">
        <v>400000</v>
      </c>
      <c r="N16" s="50"/>
      <c r="O16" s="50"/>
      <c r="P16" s="50"/>
      <c r="Q16" s="57"/>
      <c r="R16" s="57">
        <f t="shared" si="2"/>
        <v>182105.26315789475</v>
      </c>
      <c r="S16" s="57">
        <f t="shared" si="3"/>
        <v>1384000</v>
      </c>
    </row>
    <row r="17" spans="1:19" ht="30" customHeight="1">
      <c r="A17" s="54">
        <f t="shared" si="0"/>
        <v>10</v>
      </c>
      <c r="B17" s="55">
        <v>2582</v>
      </c>
      <c r="C17" s="56">
        <v>7.59</v>
      </c>
      <c r="D17" s="57">
        <v>90000</v>
      </c>
      <c r="E17" s="57">
        <f t="shared" si="4"/>
        <v>683100</v>
      </c>
      <c r="F17" s="47" t="s">
        <v>18</v>
      </c>
      <c r="G17" s="47" t="s">
        <v>18</v>
      </c>
      <c r="H17" s="47" t="s">
        <v>18</v>
      </c>
      <c r="I17" s="60">
        <v>300000</v>
      </c>
      <c r="J17" s="59"/>
      <c r="K17" s="59"/>
      <c r="L17" s="47" t="s">
        <v>19</v>
      </c>
      <c r="M17" s="60">
        <v>400000</v>
      </c>
      <c r="N17" s="50"/>
      <c r="O17" s="50"/>
      <c r="P17" s="50"/>
      <c r="Q17" s="57"/>
      <c r="R17" s="57">
        <f t="shared" si="2"/>
        <v>182226.61396574441</v>
      </c>
      <c r="S17" s="57">
        <f t="shared" si="3"/>
        <v>1383100</v>
      </c>
    </row>
    <row r="18" spans="1:19" ht="30" customHeight="1">
      <c r="A18" s="54">
        <f t="shared" si="0"/>
        <v>11</v>
      </c>
      <c r="B18" s="55">
        <v>2581</v>
      </c>
      <c r="C18" s="56">
        <v>7.25</v>
      </c>
      <c r="D18" s="57">
        <v>90000</v>
      </c>
      <c r="E18" s="57">
        <f t="shared" si="4"/>
        <v>652500</v>
      </c>
      <c r="F18" s="47" t="s">
        <v>18</v>
      </c>
      <c r="G18" s="47" t="s">
        <v>18</v>
      </c>
      <c r="H18" s="47" t="s">
        <v>18</v>
      </c>
      <c r="I18" s="60">
        <v>300000</v>
      </c>
      <c r="J18" s="59"/>
      <c r="K18" s="59"/>
      <c r="L18" s="47" t="s">
        <v>19</v>
      </c>
      <c r="M18" s="60">
        <v>400000</v>
      </c>
      <c r="N18" s="50"/>
      <c r="O18" s="50"/>
      <c r="P18" s="50"/>
      <c r="Q18" s="57"/>
      <c r="R18" s="57">
        <f t="shared" si="2"/>
        <v>186551.72413793104</v>
      </c>
      <c r="S18" s="57">
        <f t="shared" si="3"/>
        <v>1352500</v>
      </c>
    </row>
    <row r="19" spans="1:19" ht="30" customHeight="1">
      <c r="A19" s="54">
        <f t="shared" si="0"/>
        <v>12</v>
      </c>
      <c r="B19" s="55">
        <v>2580</v>
      </c>
      <c r="C19" s="56">
        <v>7.25</v>
      </c>
      <c r="D19" s="57">
        <v>90000</v>
      </c>
      <c r="E19" s="57">
        <f t="shared" si="4"/>
        <v>652500</v>
      </c>
      <c r="F19" s="47" t="s">
        <v>18</v>
      </c>
      <c r="G19" s="47" t="s">
        <v>18</v>
      </c>
      <c r="H19" s="47" t="s">
        <v>18</v>
      </c>
      <c r="I19" s="60">
        <v>300000</v>
      </c>
      <c r="J19" s="59"/>
      <c r="K19" s="59"/>
      <c r="L19" s="47" t="s">
        <v>19</v>
      </c>
      <c r="M19" s="60">
        <v>400000</v>
      </c>
      <c r="N19" s="50"/>
      <c r="O19" s="50"/>
      <c r="P19" s="50"/>
      <c r="Q19" s="57"/>
      <c r="R19" s="57">
        <f t="shared" si="2"/>
        <v>186551.72413793104</v>
      </c>
      <c r="S19" s="57">
        <f t="shared" si="3"/>
        <v>1352500</v>
      </c>
    </row>
    <row r="20" spans="1:19" ht="30" customHeight="1">
      <c r="A20" s="54">
        <f t="shared" si="0"/>
        <v>13</v>
      </c>
      <c r="B20" s="55">
        <v>2579</v>
      </c>
      <c r="C20" s="56">
        <v>7.13</v>
      </c>
      <c r="D20" s="57">
        <v>90000</v>
      </c>
      <c r="E20" s="57">
        <f t="shared" si="4"/>
        <v>641700</v>
      </c>
      <c r="F20" s="47" t="s">
        <v>18</v>
      </c>
      <c r="G20" s="47" t="s">
        <v>18</v>
      </c>
      <c r="H20" s="47" t="s">
        <v>18</v>
      </c>
      <c r="I20" s="60">
        <v>300000</v>
      </c>
      <c r="J20" s="59"/>
      <c r="K20" s="59"/>
      <c r="L20" s="47" t="s">
        <v>19</v>
      </c>
      <c r="M20" s="60">
        <v>400000</v>
      </c>
      <c r="N20" s="50"/>
      <c r="O20" s="50"/>
      <c r="P20" s="50"/>
      <c r="Q20" s="57"/>
      <c r="R20" s="57">
        <f t="shared" si="2"/>
        <v>188176.71809256662</v>
      </c>
      <c r="S20" s="57">
        <f t="shared" si="3"/>
        <v>1341700</v>
      </c>
    </row>
    <row r="21" spans="1:19" ht="30" customHeight="1">
      <c r="A21" s="54">
        <f t="shared" si="0"/>
        <v>14</v>
      </c>
      <c r="B21" s="55">
        <v>2578</v>
      </c>
      <c r="C21" s="56">
        <v>7.02</v>
      </c>
      <c r="D21" s="57">
        <v>90000</v>
      </c>
      <c r="E21" s="57">
        <f t="shared" si="4"/>
        <v>631800</v>
      </c>
      <c r="F21" s="47" t="s">
        <v>18</v>
      </c>
      <c r="G21" s="47" t="s">
        <v>18</v>
      </c>
      <c r="H21" s="47" t="s">
        <v>18</v>
      </c>
      <c r="I21" s="60">
        <v>300000</v>
      </c>
      <c r="J21" s="59"/>
      <c r="K21" s="59"/>
      <c r="L21" s="47" t="s">
        <v>19</v>
      </c>
      <c r="M21" s="60">
        <v>400000</v>
      </c>
      <c r="N21" s="50"/>
      <c r="O21" s="50"/>
      <c r="P21" s="50"/>
      <c r="Q21" s="57"/>
      <c r="R21" s="57">
        <f t="shared" si="2"/>
        <v>189715.09971509973</v>
      </c>
      <c r="S21" s="57">
        <f t="shared" si="3"/>
        <v>1331800</v>
      </c>
    </row>
    <row r="22" spans="1:19" ht="30" customHeight="1">
      <c r="A22" s="54">
        <f t="shared" si="0"/>
        <v>15</v>
      </c>
      <c r="B22" s="55">
        <v>2577</v>
      </c>
      <c r="C22" s="56">
        <v>6.88</v>
      </c>
      <c r="D22" s="57">
        <v>90000</v>
      </c>
      <c r="E22" s="57">
        <f t="shared" si="4"/>
        <v>619200</v>
      </c>
      <c r="F22" s="47" t="s">
        <v>18</v>
      </c>
      <c r="G22" s="47" t="s">
        <v>18</v>
      </c>
      <c r="H22" s="47" t="s">
        <v>18</v>
      </c>
      <c r="I22" s="60">
        <v>300000</v>
      </c>
      <c r="J22" s="59"/>
      <c r="K22" s="59"/>
      <c r="L22" s="47" t="s">
        <v>19</v>
      </c>
      <c r="M22" s="60">
        <v>400000</v>
      </c>
      <c r="N22" s="50"/>
      <c r="O22" s="50"/>
      <c r="P22" s="50"/>
      <c r="Q22" s="57"/>
      <c r="R22" s="57">
        <f t="shared" si="2"/>
        <v>191744.18604651163</v>
      </c>
      <c r="S22" s="57">
        <f t="shared" si="3"/>
        <v>1319200</v>
      </c>
    </row>
    <row r="23" spans="1:19" ht="30" customHeight="1">
      <c r="A23" s="54">
        <f t="shared" si="0"/>
        <v>16</v>
      </c>
      <c r="B23" s="55">
        <v>2576</v>
      </c>
      <c r="C23" s="56">
        <v>6.78</v>
      </c>
      <c r="D23" s="57">
        <v>90000</v>
      </c>
      <c r="E23" s="57">
        <f t="shared" si="4"/>
        <v>610200</v>
      </c>
      <c r="F23" s="47" t="s">
        <v>18</v>
      </c>
      <c r="G23" s="47" t="s">
        <v>18</v>
      </c>
      <c r="H23" s="47" t="s">
        <v>18</v>
      </c>
      <c r="I23" s="60">
        <v>300000</v>
      </c>
      <c r="J23" s="59"/>
      <c r="K23" s="59"/>
      <c r="L23" s="47" t="s">
        <v>19</v>
      </c>
      <c r="M23" s="60">
        <v>400000</v>
      </c>
      <c r="N23" s="50"/>
      <c r="O23" s="50"/>
      <c r="P23" s="50"/>
      <c r="Q23" s="57"/>
      <c r="R23" s="57">
        <f t="shared" si="2"/>
        <v>193244.83775811209</v>
      </c>
      <c r="S23" s="57">
        <f t="shared" si="3"/>
        <v>1310200</v>
      </c>
    </row>
    <row r="24" spans="1:19" ht="30" customHeight="1">
      <c r="A24" s="54">
        <f t="shared" si="0"/>
        <v>17</v>
      </c>
      <c r="B24" s="55">
        <v>2573</v>
      </c>
      <c r="C24" s="56">
        <v>9.67</v>
      </c>
      <c r="D24" s="57">
        <v>90000</v>
      </c>
      <c r="E24" s="57">
        <f t="shared" si="4"/>
        <v>870300</v>
      </c>
      <c r="F24" s="47" t="s">
        <v>18</v>
      </c>
      <c r="G24" s="47" t="s">
        <v>18</v>
      </c>
      <c r="H24" s="47" t="s">
        <v>18</v>
      </c>
      <c r="I24" s="60">
        <v>300000</v>
      </c>
      <c r="J24" s="59"/>
      <c r="K24" s="59"/>
      <c r="L24" s="47" t="s">
        <v>19</v>
      </c>
      <c r="M24" s="60">
        <v>400000</v>
      </c>
      <c r="N24" s="50"/>
      <c r="O24" s="50"/>
      <c r="P24" s="50"/>
      <c r="Q24" s="57"/>
      <c r="R24" s="57">
        <f t="shared" si="2"/>
        <v>162388.83143743538</v>
      </c>
      <c r="S24" s="57">
        <f t="shared" si="3"/>
        <v>1570300</v>
      </c>
    </row>
    <row r="25" spans="1:19" ht="30" customHeight="1">
      <c r="A25" s="54">
        <f t="shared" si="0"/>
        <v>18</v>
      </c>
      <c r="B25" s="56">
        <v>2575</v>
      </c>
      <c r="C25" s="56">
        <v>9.14</v>
      </c>
      <c r="D25" s="57">
        <v>90000</v>
      </c>
      <c r="E25" s="57">
        <f t="shared" si="4"/>
        <v>822600</v>
      </c>
      <c r="F25" s="47" t="s">
        <v>18</v>
      </c>
      <c r="G25" s="47" t="s">
        <v>18</v>
      </c>
      <c r="H25" s="47" t="s">
        <v>18</v>
      </c>
      <c r="I25" s="60">
        <v>300000</v>
      </c>
      <c r="J25" s="59"/>
      <c r="K25" s="59"/>
      <c r="L25" s="47" t="s">
        <v>19</v>
      </c>
      <c r="M25" s="60">
        <v>400000</v>
      </c>
      <c r="N25" s="50"/>
      <c r="O25" s="50"/>
      <c r="P25" s="50"/>
      <c r="Q25" s="57"/>
      <c r="R25" s="57">
        <f t="shared" si="2"/>
        <v>166586.43326039385</v>
      </c>
      <c r="S25" s="57">
        <f t="shared" si="3"/>
        <v>1522600</v>
      </c>
    </row>
    <row r="26" spans="1:19" ht="30" customHeight="1">
      <c r="A26" s="54">
        <f t="shared" si="0"/>
        <v>19</v>
      </c>
      <c r="B26" s="56">
        <v>429</v>
      </c>
      <c r="C26" s="56">
        <v>8.9700000000000006</v>
      </c>
      <c r="D26" s="57">
        <v>35000</v>
      </c>
      <c r="E26" s="57">
        <f>C26*D26</f>
        <v>313950</v>
      </c>
      <c r="F26" s="47" t="s">
        <v>18</v>
      </c>
      <c r="G26" s="56"/>
      <c r="H26" s="59"/>
      <c r="I26" s="60">
        <v>0</v>
      </c>
      <c r="J26" s="59"/>
      <c r="K26" s="59"/>
      <c r="L26" s="47" t="s">
        <v>23</v>
      </c>
      <c r="M26" s="60">
        <v>0</v>
      </c>
      <c r="N26" s="50" t="s">
        <v>24</v>
      </c>
      <c r="O26" s="62" t="s">
        <v>25</v>
      </c>
      <c r="P26" s="63"/>
      <c r="Q26" s="57"/>
      <c r="R26" s="57">
        <f>S26/C26</f>
        <v>35000</v>
      </c>
      <c r="S26" s="57">
        <f>E26+I26</f>
        <v>313950</v>
      </c>
    </row>
    <row r="27" spans="1:19" ht="30" customHeight="1">
      <c r="A27" s="54">
        <f t="shared" si="0"/>
        <v>20</v>
      </c>
      <c r="B27" s="56">
        <v>668</v>
      </c>
      <c r="C27" s="64">
        <v>10</v>
      </c>
      <c r="D27" s="57">
        <v>55000</v>
      </c>
      <c r="E27" s="57">
        <f>C27*D27</f>
        <v>550000</v>
      </c>
      <c r="F27" s="47" t="s">
        <v>18</v>
      </c>
      <c r="G27" s="56"/>
      <c r="H27" s="59"/>
      <c r="I27" s="60">
        <v>300000</v>
      </c>
      <c r="J27" s="59"/>
      <c r="K27" s="59"/>
      <c r="L27" s="47" t="s">
        <v>26</v>
      </c>
      <c r="M27" s="60">
        <v>50000</v>
      </c>
      <c r="N27" s="50"/>
      <c r="O27" s="62"/>
      <c r="P27" s="63"/>
      <c r="Q27" s="57"/>
      <c r="R27" s="57">
        <f>S27/C27</f>
        <v>90000</v>
      </c>
      <c r="S27" s="57">
        <f>E27+I27+M27</f>
        <v>900000</v>
      </c>
    </row>
    <row r="28" spans="1:19" ht="30" customHeight="1">
      <c r="A28" s="54">
        <f t="shared" si="0"/>
        <v>21</v>
      </c>
      <c r="B28" s="56">
        <v>670</v>
      </c>
      <c r="C28" s="64">
        <v>10</v>
      </c>
      <c r="D28" s="57">
        <v>55000</v>
      </c>
      <c r="E28" s="57">
        <f>C28*D28</f>
        <v>550000</v>
      </c>
      <c r="F28" s="47" t="s">
        <v>18</v>
      </c>
      <c r="G28" s="56"/>
      <c r="H28" s="59"/>
      <c r="I28" s="60">
        <v>300000</v>
      </c>
      <c r="J28" s="59"/>
      <c r="K28" s="59"/>
      <c r="L28" s="47" t="s">
        <v>26</v>
      </c>
      <c r="M28" s="60">
        <v>50000</v>
      </c>
      <c r="N28" s="50"/>
      <c r="O28" s="62"/>
      <c r="P28" s="63"/>
      <c r="Q28" s="57"/>
      <c r="R28" s="57">
        <f>S28/C28</f>
        <v>90000</v>
      </c>
      <c r="S28" s="57">
        <f t="shared" ref="S28:S33" si="5">E28+I28+M28</f>
        <v>900000</v>
      </c>
    </row>
    <row r="29" spans="1:19" ht="30" customHeight="1">
      <c r="A29" s="54">
        <f t="shared" si="0"/>
        <v>22</v>
      </c>
      <c r="B29" s="56">
        <v>672</v>
      </c>
      <c r="C29" s="64">
        <v>10</v>
      </c>
      <c r="D29" s="57">
        <v>55000</v>
      </c>
      <c r="E29" s="57">
        <f t="shared" ref="E29:E31" si="6">C29*D29</f>
        <v>550000</v>
      </c>
      <c r="F29" s="47" t="s">
        <v>18</v>
      </c>
      <c r="G29" s="56"/>
      <c r="H29" s="59"/>
      <c r="I29" s="60">
        <v>300000</v>
      </c>
      <c r="J29" s="59"/>
      <c r="K29" s="59"/>
      <c r="L29" s="47" t="s">
        <v>26</v>
      </c>
      <c r="M29" s="60">
        <v>50000</v>
      </c>
      <c r="N29" s="50"/>
      <c r="O29" s="62"/>
      <c r="P29" s="63"/>
      <c r="Q29" s="57"/>
      <c r="R29" s="57">
        <f>S29/C29</f>
        <v>90000</v>
      </c>
      <c r="S29" s="57">
        <f t="shared" si="5"/>
        <v>900000</v>
      </c>
    </row>
    <row r="30" spans="1:19" ht="30" customHeight="1">
      <c r="A30" s="54">
        <f t="shared" si="0"/>
        <v>23</v>
      </c>
      <c r="B30" s="56">
        <v>673</v>
      </c>
      <c r="C30" s="64">
        <v>10</v>
      </c>
      <c r="D30" s="57">
        <v>55000</v>
      </c>
      <c r="E30" s="57">
        <f t="shared" si="6"/>
        <v>550000</v>
      </c>
      <c r="F30" s="47" t="s">
        <v>18</v>
      </c>
      <c r="G30" s="56"/>
      <c r="H30" s="59"/>
      <c r="I30" s="60">
        <v>300000</v>
      </c>
      <c r="J30" s="59"/>
      <c r="K30" s="59"/>
      <c r="L30" s="47" t="s">
        <v>26</v>
      </c>
      <c r="M30" s="60">
        <v>50000</v>
      </c>
      <c r="N30" s="50"/>
      <c r="O30" s="62"/>
      <c r="P30" s="63"/>
      <c r="Q30" s="57"/>
      <c r="R30" s="57">
        <f>S30/C30</f>
        <v>90000</v>
      </c>
      <c r="S30" s="57">
        <f t="shared" si="5"/>
        <v>900000</v>
      </c>
    </row>
    <row r="31" spans="1:19" ht="30" customHeight="1">
      <c r="A31" s="54">
        <f t="shared" si="0"/>
        <v>24</v>
      </c>
      <c r="B31" s="56">
        <v>674</v>
      </c>
      <c r="C31" s="64">
        <v>10</v>
      </c>
      <c r="D31" s="57">
        <v>55000</v>
      </c>
      <c r="E31" s="57">
        <f t="shared" si="6"/>
        <v>550000</v>
      </c>
      <c r="F31" s="47" t="s">
        <v>18</v>
      </c>
      <c r="G31" s="56"/>
      <c r="H31" s="59"/>
      <c r="I31" s="60">
        <v>300000</v>
      </c>
      <c r="J31" s="59"/>
      <c r="K31" s="59"/>
      <c r="L31" s="47" t="s">
        <v>26</v>
      </c>
      <c r="M31" s="60">
        <v>50000</v>
      </c>
      <c r="N31" s="50"/>
      <c r="O31" s="62"/>
      <c r="P31" s="63"/>
      <c r="Q31" s="57"/>
      <c r="R31" s="57">
        <f>S31/C31</f>
        <v>90000</v>
      </c>
      <c r="S31" s="57">
        <f t="shared" si="5"/>
        <v>900000</v>
      </c>
    </row>
    <row r="32" spans="1:19" ht="30" customHeight="1">
      <c r="A32" s="54">
        <f t="shared" si="0"/>
        <v>25</v>
      </c>
      <c r="B32" s="56">
        <v>2572</v>
      </c>
      <c r="C32" s="64">
        <v>9.67</v>
      </c>
      <c r="D32" s="57">
        <v>55000</v>
      </c>
      <c r="E32" s="57">
        <f>C32*D32</f>
        <v>531850</v>
      </c>
      <c r="F32" s="47" t="s">
        <v>18</v>
      </c>
      <c r="G32" s="47" t="s">
        <v>18</v>
      </c>
      <c r="H32" s="47" t="s">
        <v>18</v>
      </c>
      <c r="I32" s="60">
        <v>300000</v>
      </c>
      <c r="J32" s="59"/>
      <c r="K32" s="59"/>
      <c r="L32" s="47" t="s">
        <v>23</v>
      </c>
      <c r="M32" s="60">
        <v>0</v>
      </c>
      <c r="N32" s="50"/>
      <c r="O32" s="62"/>
      <c r="P32" s="63"/>
      <c r="Q32" s="57"/>
      <c r="R32" s="57">
        <f t="shared" ref="R32:R38" si="7">S32/C32</f>
        <v>86023.784901758016</v>
      </c>
      <c r="S32" s="57">
        <f t="shared" si="5"/>
        <v>831850</v>
      </c>
    </row>
    <row r="33" spans="1:19" ht="30" customHeight="1">
      <c r="A33" s="54">
        <f t="shared" si="0"/>
        <v>26</v>
      </c>
      <c r="B33" s="56">
        <v>2574</v>
      </c>
      <c r="C33" s="64">
        <v>9.1300000000000008</v>
      </c>
      <c r="D33" s="57">
        <v>55000</v>
      </c>
      <c r="E33" s="57">
        <f>C33*D33</f>
        <v>502150.00000000006</v>
      </c>
      <c r="F33" s="47" t="s">
        <v>18</v>
      </c>
      <c r="G33" s="47" t="s">
        <v>18</v>
      </c>
      <c r="H33" s="47" t="s">
        <v>18</v>
      </c>
      <c r="I33" s="60">
        <v>300000</v>
      </c>
      <c r="J33" s="59"/>
      <c r="K33" s="59"/>
      <c r="L33" s="47" t="s">
        <v>23</v>
      </c>
      <c r="M33" s="60">
        <v>0</v>
      </c>
      <c r="N33" s="50"/>
      <c r="O33" s="62"/>
      <c r="P33" s="63"/>
      <c r="Q33" s="57"/>
      <c r="R33" s="57">
        <f t="shared" si="7"/>
        <v>87858.707557502727</v>
      </c>
      <c r="S33" s="57">
        <f t="shared" si="5"/>
        <v>802150</v>
      </c>
    </row>
    <row r="34" spans="1:19" ht="30">
      <c r="A34" s="54">
        <f t="shared" si="0"/>
        <v>27</v>
      </c>
      <c r="B34" s="65">
        <v>2688</v>
      </c>
      <c r="C34" s="65">
        <v>10</v>
      </c>
      <c r="D34" s="66">
        <v>55000</v>
      </c>
      <c r="E34" s="66">
        <f>C34*D34</f>
        <v>550000</v>
      </c>
      <c r="F34" s="66"/>
      <c r="G34" s="66"/>
      <c r="H34" s="66"/>
      <c r="I34" s="66">
        <v>300000</v>
      </c>
      <c r="L34" s="68" t="s">
        <v>26</v>
      </c>
      <c r="M34" s="69">
        <v>50000</v>
      </c>
      <c r="N34" s="70"/>
      <c r="O34" s="62"/>
      <c r="R34" s="57">
        <f t="shared" si="7"/>
        <v>90000</v>
      </c>
      <c r="S34" s="57">
        <f>E34+I34+M34</f>
        <v>900000</v>
      </c>
    </row>
    <row r="35" spans="1:19" ht="30">
      <c r="A35" s="54">
        <f t="shared" si="0"/>
        <v>28</v>
      </c>
      <c r="B35" s="54">
        <v>2687</v>
      </c>
      <c r="C35" s="54">
        <v>10</v>
      </c>
      <c r="D35" s="57">
        <v>55000</v>
      </c>
      <c r="E35" s="57">
        <f>C35*D35</f>
        <v>550000</v>
      </c>
      <c r="F35" s="57"/>
      <c r="G35" s="57"/>
      <c r="H35" s="57"/>
      <c r="I35" s="57">
        <v>300000</v>
      </c>
      <c r="J35" s="50"/>
      <c r="K35" s="50"/>
      <c r="L35" s="47" t="s">
        <v>26</v>
      </c>
      <c r="M35" s="60">
        <v>50000</v>
      </c>
      <c r="N35" s="50"/>
      <c r="O35" s="62"/>
      <c r="R35" s="57">
        <f t="shared" si="7"/>
        <v>90000</v>
      </c>
      <c r="S35" s="57">
        <f>E35+I35+M35</f>
        <v>900000</v>
      </c>
    </row>
    <row r="36" spans="1:19" ht="30">
      <c r="A36" s="54">
        <f t="shared" si="0"/>
        <v>29</v>
      </c>
      <c r="B36" s="54">
        <v>2686</v>
      </c>
      <c r="C36" s="54">
        <v>10</v>
      </c>
      <c r="D36" s="57">
        <v>55000</v>
      </c>
      <c r="E36" s="57">
        <f t="shared" ref="E36:E38" si="8">C36*D36</f>
        <v>550000</v>
      </c>
      <c r="F36" s="57"/>
      <c r="G36" s="57"/>
      <c r="H36" s="57"/>
      <c r="I36" s="57">
        <v>300000</v>
      </c>
      <c r="J36" s="50"/>
      <c r="K36" s="50"/>
      <c r="L36" s="47" t="s">
        <v>26</v>
      </c>
      <c r="M36" s="60">
        <v>50000</v>
      </c>
      <c r="N36" s="50"/>
      <c r="O36" s="62"/>
      <c r="R36" s="57">
        <f t="shared" si="7"/>
        <v>90000</v>
      </c>
      <c r="S36" s="57">
        <f>E36+I36+M36</f>
        <v>900000</v>
      </c>
    </row>
    <row r="37" spans="1:19" ht="30">
      <c r="A37" s="54">
        <f t="shared" si="0"/>
        <v>30</v>
      </c>
      <c r="B37" s="54">
        <v>2685</v>
      </c>
      <c r="C37" s="54">
        <v>10</v>
      </c>
      <c r="D37" s="57">
        <v>55000</v>
      </c>
      <c r="E37" s="57">
        <f t="shared" si="8"/>
        <v>550000</v>
      </c>
      <c r="F37" s="57"/>
      <c r="G37" s="57"/>
      <c r="H37" s="57"/>
      <c r="I37" s="57">
        <v>300000</v>
      </c>
      <c r="J37" s="50"/>
      <c r="K37" s="50"/>
      <c r="L37" s="47" t="s">
        <v>26</v>
      </c>
      <c r="M37" s="60">
        <v>50000</v>
      </c>
      <c r="N37" s="50"/>
      <c r="O37" s="62"/>
      <c r="R37" s="57">
        <f t="shared" si="7"/>
        <v>90000</v>
      </c>
      <c r="S37" s="57">
        <f>E37+I37+M37</f>
        <v>900000</v>
      </c>
    </row>
    <row r="38" spans="1:19" ht="30">
      <c r="A38" s="54">
        <f t="shared" si="0"/>
        <v>31</v>
      </c>
      <c r="B38" s="54">
        <v>2684</v>
      </c>
      <c r="C38" s="54">
        <v>10</v>
      </c>
      <c r="D38" s="57">
        <v>55000</v>
      </c>
      <c r="E38" s="57">
        <f t="shared" si="8"/>
        <v>550000</v>
      </c>
      <c r="F38" s="57"/>
      <c r="G38" s="57"/>
      <c r="H38" s="57"/>
      <c r="I38" s="57">
        <v>300000</v>
      </c>
      <c r="J38" s="50"/>
      <c r="K38" s="50"/>
      <c r="L38" s="47" t="s">
        <v>26</v>
      </c>
      <c r="M38" s="60">
        <v>50000</v>
      </c>
      <c r="N38" s="50"/>
      <c r="O38" s="62"/>
      <c r="R38" s="57">
        <f t="shared" si="7"/>
        <v>90000</v>
      </c>
      <c r="S38" s="57">
        <f>E38+I38+M38</f>
        <v>900000</v>
      </c>
    </row>
  </sheetData>
  <mergeCells count="15">
    <mergeCell ref="O26:O38"/>
    <mergeCell ref="A1:S1"/>
    <mergeCell ref="A2:S2"/>
    <mergeCell ref="A3:A4"/>
    <mergeCell ref="B3:B4"/>
    <mergeCell ref="C3:C4"/>
    <mergeCell ref="D3:E3"/>
    <mergeCell ref="F3:H3"/>
    <mergeCell ref="I3:I4"/>
    <mergeCell ref="L3:M3"/>
    <mergeCell ref="N3:N4"/>
    <mergeCell ref="O3:O4"/>
    <mergeCell ref="P3:Q3"/>
    <mergeCell ref="R3:S3"/>
    <mergeCell ref="F4:H4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Блези</dc:creator>
  <cp:lastModifiedBy>Блези</cp:lastModifiedBy>
  <cp:lastPrinted>2022-11-10T13:09:19Z</cp:lastPrinted>
  <dcterms:created xsi:type="dcterms:W3CDTF">2021-04-07T13:24:55Z</dcterms:created>
  <dcterms:modified xsi:type="dcterms:W3CDTF">2022-11-10T13:18:20Z</dcterms:modified>
</cp:coreProperties>
</file>