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 Центр ЛЭП (2)" sheetId="10" r:id="rId1"/>
  </sheets>
  <definedNames>
    <definedName name="_xlnm.Print_Area" localSheetId="0">'5 Центр ЛЭП (2)'!$A$1:$X$60</definedName>
  </definedNames>
  <calcPr calcId="124519"/>
</workbook>
</file>

<file path=xl/calcChain.xml><?xml version="1.0" encoding="utf-8"?>
<calcChain xmlns="http://schemas.openxmlformats.org/spreadsheetml/2006/main">
  <c r="F27" i="10"/>
  <c r="X27" s="1"/>
  <c r="W27" s="1"/>
  <c r="F32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31"/>
  <c r="X60" l="1"/>
  <c r="W60" s="1"/>
  <c r="X31"/>
  <c r="W31" s="1"/>
  <c r="X59"/>
  <c r="W59" s="1"/>
  <c r="X58"/>
  <c r="W58" s="1"/>
  <c r="X57"/>
  <c r="W57" s="1"/>
  <c r="X56"/>
  <c r="W56" s="1"/>
  <c r="X55"/>
  <c r="W55" s="1"/>
  <c r="X54"/>
  <c r="W54" s="1"/>
  <c r="X53"/>
  <c r="W53" s="1"/>
  <c r="X52"/>
  <c r="W52" s="1"/>
  <c r="X51"/>
  <c r="W51" s="1"/>
  <c r="X50"/>
  <c r="W50" s="1"/>
  <c r="X49"/>
  <c r="W49" s="1"/>
  <c r="X48"/>
  <c r="W48" s="1"/>
  <c r="X47"/>
  <c r="W47" s="1"/>
  <c r="X46"/>
  <c r="W46" s="1"/>
  <c r="X45"/>
  <c r="W45" s="1"/>
  <c r="X44"/>
  <c r="W44" s="1"/>
  <c r="X43"/>
  <c r="W43" s="1"/>
  <c r="X42"/>
  <c r="W42" s="1"/>
  <c r="X41"/>
  <c r="W41" s="1"/>
  <c r="X40"/>
  <c r="W40" s="1"/>
  <c r="X39"/>
  <c r="W39" s="1"/>
  <c r="X38"/>
  <c r="W38" s="1"/>
  <c r="X37"/>
  <c r="W37" s="1"/>
  <c r="X36"/>
  <c r="W36" s="1"/>
  <c r="X35"/>
  <c r="W35" s="1"/>
  <c r="X34"/>
  <c r="W34" s="1"/>
  <c r="X33"/>
  <c r="W33" s="1"/>
  <c r="X32"/>
  <c r="W32" s="1"/>
  <c r="F28"/>
  <c r="X28" s="1"/>
  <c r="W28" s="1"/>
  <c r="F26"/>
  <c r="X26" s="1"/>
  <c r="W26" s="1"/>
  <c r="F25"/>
  <c r="X25" s="1"/>
  <c r="W25" s="1"/>
  <c r="F24"/>
  <c r="X24" s="1"/>
  <c r="W24" s="1"/>
  <c r="F23"/>
  <c r="X23" s="1"/>
  <c r="W23" s="1"/>
  <c r="F22"/>
  <c r="X22" s="1"/>
  <c r="W22" s="1"/>
  <c r="F21"/>
  <c r="X21" s="1"/>
  <c r="W21" s="1"/>
  <c r="F20"/>
  <c r="X20" s="1"/>
  <c r="W20" s="1"/>
  <c r="F19"/>
  <c r="X19" s="1"/>
  <c r="W19" s="1"/>
  <c r="F18"/>
  <c r="X18" s="1"/>
  <c r="W18" s="1"/>
  <c r="F17"/>
  <c r="X17" s="1"/>
  <c r="W17" s="1"/>
  <c r="F16"/>
  <c r="X16" s="1"/>
  <c r="W16" s="1"/>
  <c r="F15"/>
  <c r="X15" s="1"/>
  <c r="W15" s="1"/>
  <c r="F14"/>
  <c r="X14" s="1"/>
  <c r="W14" s="1"/>
  <c r="F13"/>
  <c r="X13" s="1"/>
  <c r="W13" s="1"/>
  <c r="F12"/>
  <c r="X12" s="1"/>
  <c r="W12" s="1"/>
  <c r="F11" l="1"/>
  <c r="X11" s="1"/>
  <c r="W11" s="1"/>
  <c r="F10"/>
  <c r="X10" s="1"/>
  <c r="W10" s="1"/>
  <c r="F9"/>
  <c r="X9" s="1"/>
  <c r="W9" s="1"/>
  <c r="F8"/>
  <c r="X8" s="1"/>
  <c r="W8" s="1"/>
  <c r="F7"/>
  <c r="X7" s="1"/>
  <c r="W7" s="1"/>
  <c r="F6"/>
  <c r="X6" s="1"/>
  <c r="W6" s="1"/>
  <c r="F5"/>
  <c r="X5" s="1"/>
  <c r="W5" s="1"/>
</calcChain>
</file>

<file path=xl/sharedStrings.xml><?xml version="1.0" encoding="utf-8"?>
<sst xmlns="http://schemas.openxmlformats.org/spreadsheetml/2006/main" count="159" uniqueCount="45">
  <si>
    <t>Собственник участка</t>
  </si>
  <si>
    <t>№ п/п</t>
  </si>
  <si>
    <t>Ограничения</t>
  </si>
  <si>
    <t>ЛЭП</t>
  </si>
  <si>
    <t>Булкин С. В. 2014</t>
  </si>
  <si>
    <t>Булкин С. В. 2017</t>
  </si>
  <si>
    <t>55:20:191201:</t>
  </si>
  <si>
    <t>Площадь,  сот</t>
  </si>
  <si>
    <t>Стоимость</t>
  </si>
  <si>
    <t>Коммуникаци</t>
  </si>
  <si>
    <t>стоимость</t>
  </si>
  <si>
    <t>Дороги</t>
  </si>
  <si>
    <t>Рельеф</t>
  </si>
  <si>
    <t>Примечания</t>
  </si>
  <si>
    <t>Дополнит. опции</t>
  </si>
  <si>
    <t>Конечная стоимость</t>
  </si>
  <si>
    <t>за сотку</t>
  </si>
  <si>
    <t>за участок</t>
  </si>
  <si>
    <t>Эл-во</t>
  </si>
  <si>
    <t>Газ</t>
  </si>
  <si>
    <t>Вода</t>
  </si>
  <si>
    <t>нет</t>
  </si>
  <si>
    <t>бетонка</t>
  </si>
  <si>
    <t>асфальт</t>
  </si>
  <si>
    <t>б/о</t>
  </si>
  <si>
    <t>тип огранич</t>
  </si>
  <si>
    <t>неликвид</t>
  </si>
  <si>
    <t>вид</t>
  </si>
  <si>
    <t>рекомендации</t>
  </si>
  <si>
    <t>Опция</t>
  </si>
  <si>
    <t>есть</t>
  </si>
  <si>
    <t>Коммуникации стоимость</t>
  </si>
  <si>
    <t>свет</t>
  </si>
  <si>
    <t>вместе с 1506</t>
  </si>
  <si>
    <t>ЛЕС вместе с 1485</t>
  </si>
  <si>
    <t>вместе с 1497</t>
  </si>
  <si>
    <t>ЛЕС вместе с 1502</t>
  </si>
  <si>
    <t>вместе с 1492</t>
  </si>
  <si>
    <t>ЛЕС вместе с 1493</t>
  </si>
  <si>
    <t>вместе с 1504</t>
  </si>
  <si>
    <t>ЛЕС вместе с 1494</t>
  </si>
  <si>
    <t>ЛЕС</t>
  </si>
  <si>
    <t>ЛЕС под огород</t>
  </si>
  <si>
    <t>Прайс-лист земельных участков в коттеджном поселке "Новая Ракитинка" на 07.04.2022г.
Центральный массив, зона ЛЭП</t>
  </si>
  <si>
    <t>Прайс-лист земельных участков в коттеджном поселке "Новая Ракитинка" на 07.04.2022г.
Участки за базой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</si>
</sst>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B6D6"/>
        <bgColor indexed="64"/>
      </patternFill>
    </fill>
    <fill>
      <patternFill patternType="solid">
        <fgColor rgb="FF66C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shrinkToFit="1"/>
    </xf>
    <xf numFmtId="3" fontId="1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7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shrinkToFi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3" fontId="1" fillId="3" borderId="0" xfId="0" applyNumberFormat="1" applyFont="1" applyFill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1" xfId="0" applyNumberFormat="1" applyFont="1" applyFill="1" applyBorder="1" applyAlignment="1">
      <alignment horizontal="center" vertical="center" shrinkToFit="1"/>
    </xf>
    <xf numFmtId="164" fontId="1" fillId="5" borderId="12" xfId="0" applyNumberFormat="1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3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3" fontId="3" fillId="5" borderId="3" xfId="0" applyNumberFormat="1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164" fontId="3" fillId="5" borderId="11" xfId="0" applyNumberFormat="1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shrinkToFit="1"/>
    </xf>
    <xf numFmtId="3" fontId="3" fillId="5" borderId="11" xfId="0" applyNumberFormat="1" applyFont="1" applyFill="1" applyBorder="1" applyAlignment="1">
      <alignment horizontal="center" vertical="center" shrinkToFit="1"/>
    </xf>
    <xf numFmtId="0" fontId="1" fillId="5" borderId="13" xfId="0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center" vertical="center" shrinkToFit="1"/>
    </xf>
    <xf numFmtId="164" fontId="1" fillId="5" borderId="11" xfId="0" applyNumberFormat="1" applyFont="1" applyFill="1" applyBorder="1" applyAlignment="1">
      <alignment horizontal="center" vertical="center" shrinkToFit="1"/>
    </xf>
    <xf numFmtId="3" fontId="1" fillId="5" borderId="11" xfId="0" applyNumberFormat="1" applyFont="1" applyFill="1" applyBorder="1" applyAlignment="1">
      <alignment horizontal="center" vertical="center" shrinkToFit="1"/>
    </xf>
    <xf numFmtId="164" fontId="1" fillId="5" borderId="0" xfId="0" applyNumberFormat="1" applyFont="1" applyFill="1" applyAlignment="1">
      <alignment horizontal="center" vertical="center" wrapText="1"/>
    </xf>
    <xf numFmtId="3" fontId="1" fillId="5" borderId="0" xfId="0" applyNumberFormat="1" applyFont="1" applyFill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18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4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shrinkToFit="1"/>
    </xf>
    <xf numFmtId="0" fontId="1" fillId="3" borderId="4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 shrinkToFit="1"/>
    </xf>
    <xf numFmtId="3" fontId="3" fillId="5" borderId="4" xfId="0" applyNumberFormat="1" applyFont="1" applyFill="1" applyBorder="1" applyAlignment="1">
      <alignment horizontal="center" vertical="center" shrinkToFit="1"/>
    </xf>
    <xf numFmtId="3" fontId="1" fillId="5" borderId="4" xfId="0" applyNumberFormat="1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3" fontId="1" fillId="5" borderId="24" xfId="0" applyNumberFormat="1" applyFont="1" applyFill="1" applyBorder="1" applyAlignment="1">
      <alignment horizontal="center" vertical="center" shrinkToFit="1"/>
    </xf>
    <xf numFmtId="3" fontId="1" fillId="5" borderId="23" xfId="0" applyNumberFormat="1" applyFont="1" applyFill="1" applyBorder="1" applyAlignment="1">
      <alignment horizontal="center" vertical="center" wrapText="1"/>
    </xf>
    <xf numFmtId="3" fontId="1" fillId="5" borderId="24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164" fontId="1" fillId="5" borderId="25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B6E9EC"/>
      <color rgb="FFFCC2B6"/>
      <color rgb="FFFCB6D6"/>
      <color rgb="FFFFCCCC"/>
      <color rgb="FFFF9999"/>
      <color rgb="FFFDDFC7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workbookViewId="0">
      <selection activeCell="AA53" sqref="AA53"/>
    </sheetView>
  </sheetViews>
  <sheetFormatPr defaultRowHeight="15.75"/>
  <cols>
    <col min="1" max="1" width="5.85546875" style="1" customWidth="1"/>
    <col min="2" max="2" width="18.28515625" style="9" hidden="1" customWidth="1"/>
    <col min="3" max="3" width="9.28515625" style="1" customWidth="1"/>
    <col min="4" max="4" width="10.85546875" style="1" customWidth="1"/>
    <col min="5" max="5" width="8.28515625" style="10" customWidth="1"/>
    <col min="6" max="6" width="10.28515625" style="10" customWidth="1"/>
    <col min="7" max="7" width="7.140625" style="10" hidden="1" customWidth="1"/>
    <col min="8" max="8" width="5.28515625" style="10" hidden="1" customWidth="1"/>
    <col min="9" max="9" width="6.140625" style="10" hidden="1" customWidth="1"/>
    <col min="10" max="10" width="12.28515625" style="10" customWidth="1"/>
    <col min="11" max="11" width="8.85546875" style="9" customWidth="1"/>
    <col min="12" max="12" width="0.140625" style="9" hidden="1" customWidth="1"/>
    <col min="13" max="13" width="6.28515625" style="9" hidden="1" customWidth="1"/>
    <col min="14" max="14" width="8.140625" style="9" hidden="1" customWidth="1"/>
    <col min="15" max="15" width="5.7109375" style="9" hidden="1" customWidth="1"/>
    <col min="16" max="16" width="17.42578125" style="9" customWidth="1"/>
    <col min="17" max="17" width="7.85546875" style="9" hidden="1" customWidth="1"/>
    <col min="18" max="18" width="9.140625" style="9" hidden="1" customWidth="1"/>
    <col min="19" max="19" width="16.5703125" style="9" hidden="1" customWidth="1"/>
    <col min="20" max="20" width="15.28515625" style="9" hidden="1" customWidth="1"/>
    <col min="21" max="21" width="10.28515625" style="9" hidden="1" customWidth="1"/>
    <col min="22" max="22" width="13.28515625" style="10" hidden="1" customWidth="1"/>
    <col min="23" max="23" width="8.28515625" style="10" customWidth="1"/>
    <col min="24" max="24" width="9.85546875" style="10" customWidth="1"/>
  </cols>
  <sheetData>
    <row r="1" spans="1:24" ht="15">
      <c r="A1" s="102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/>
    </row>
    <row r="2" spans="1:24" ht="19.5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</row>
    <row r="3" spans="1:24" ht="16.5" thickBot="1">
      <c r="A3" s="108" t="s">
        <v>1</v>
      </c>
      <c r="B3" s="103" t="s">
        <v>0</v>
      </c>
      <c r="C3" s="108" t="s">
        <v>6</v>
      </c>
      <c r="D3" s="108" t="s">
        <v>7</v>
      </c>
      <c r="E3" s="110" t="s">
        <v>8</v>
      </c>
      <c r="F3" s="111"/>
      <c r="G3" s="110" t="s">
        <v>9</v>
      </c>
      <c r="H3" s="112"/>
      <c r="I3" s="111"/>
      <c r="J3" s="108" t="s">
        <v>31</v>
      </c>
      <c r="K3" s="110" t="s">
        <v>11</v>
      </c>
      <c r="L3" s="112"/>
      <c r="M3" s="111"/>
      <c r="N3" s="108" t="s">
        <v>10</v>
      </c>
      <c r="O3" s="110" t="s">
        <v>2</v>
      </c>
      <c r="P3" s="112"/>
      <c r="Q3" s="112"/>
      <c r="R3" s="110" t="s">
        <v>12</v>
      </c>
      <c r="S3" s="111"/>
      <c r="T3" s="114" t="s">
        <v>13</v>
      </c>
      <c r="U3" s="116" t="s">
        <v>14</v>
      </c>
      <c r="V3" s="117"/>
      <c r="W3" s="112" t="s">
        <v>15</v>
      </c>
      <c r="X3" s="111"/>
    </row>
    <row r="4" spans="1:24" s="7" customFormat="1" ht="57.75" customHeight="1" thickBot="1">
      <c r="A4" s="109"/>
      <c r="B4" s="106"/>
      <c r="C4" s="109"/>
      <c r="D4" s="109"/>
      <c r="E4" s="41" t="s">
        <v>16</v>
      </c>
      <c r="F4" s="41" t="s">
        <v>17</v>
      </c>
      <c r="G4" s="4" t="s">
        <v>18</v>
      </c>
      <c r="H4" s="4" t="s">
        <v>19</v>
      </c>
      <c r="I4" s="4" t="s">
        <v>20</v>
      </c>
      <c r="J4" s="113"/>
      <c r="K4" s="5" t="s">
        <v>21</v>
      </c>
      <c r="L4" s="3" t="s">
        <v>22</v>
      </c>
      <c r="M4" s="3" t="s">
        <v>23</v>
      </c>
      <c r="N4" s="107"/>
      <c r="O4" s="2" t="s">
        <v>24</v>
      </c>
      <c r="P4" s="40" t="s">
        <v>25</v>
      </c>
      <c r="Q4" s="6" t="s">
        <v>26</v>
      </c>
      <c r="R4" s="3" t="s">
        <v>27</v>
      </c>
      <c r="S4" s="12" t="s">
        <v>28</v>
      </c>
      <c r="T4" s="115"/>
      <c r="U4" s="2" t="s">
        <v>29</v>
      </c>
      <c r="V4" s="11" t="s">
        <v>8</v>
      </c>
      <c r="W4" s="41" t="s">
        <v>16</v>
      </c>
      <c r="X4" s="42" t="s">
        <v>17</v>
      </c>
    </row>
    <row r="5" spans="1:24" s="7" customFormat="1" ht="20.100000000000001" customHeight="1">
      <c r="A5" s="43">
        <v>1</v>
      </c>
      <c r="B5" s="44" t="s">
        <v>4</v>
      </c>
      <c r="C5" s="45">
        <v>1122</v>
      </c>
      <c r="D5" s="45">
        <v>9.93</v>
      </c>
      <c r="E5" s="90">
        <v>30000</v>
      </c>
      <c r="F5" s="47">
        <f t="shared" ref="F5:F10" si="0">D5*E5</f>
        <v>297900</v>
      </c>
      <c r="G5" s="88" t="s">
        <v>30</v>
      </c>
      <c r="H5" s="48" t="s">
        <v>30</v>
      </c>
      <c r="I5" s="49" t="s">
        <v>30</v>
      </c>
      <c r="J5" s="86">
        <v>300000</v>
      </c>
      <c r="K5" s="51" t="s">
        <v>21</v>
      </c>
      <c r="L5" s="52"/>
      <c r="M5" s="53"/>
      <c r="N5" s="54"/>
      <c r="O5" s="55"/>
      <c r="P5" s="59" t="s">
        <v>3</v>
      </c>
      <c r="Q5" s="56"/>
      <c r="R5" s="43"/>
      <c r="S5" s="54"/>
      <c r="T5" s="57"/>
      <c r="U5" s="51"/>
      <c r="V5" s="58"/>
      <c r="W5" s="86">
        <f t="shared" ref="W5:W11" si="1">X5/D5</f>
        <v>60211.480362537768</v>
      </c>
      <c r="X5" s="50">
        <f t="shared" ref="X5:X60" si="2">F5+J5</f>
        <v>597900</v>
      </c>
    </row>
    <row r="6" spans="1:24" s="7" customFormat="1" ht="20.100000000000001" customHeight="1">
      <c r="A6" s="43">
        <v>2</v>
      </c>
      <c r="B6" s="44" t="s">
        <v>5</v>
      </c>
      <c r="C6" s="45">
        <v>1232</v>
      </c>
      <c r="D6" s="45">
        <v>9.4499999999999993</v>
      </c>
      <c r="E6" s="90">
        <v>30000</v>
      </c>
      <c r="F6" s="47">
        <f t="shared" si="0"/>
        <v>283500</v>
      </c>
      <c r="G6" s="88" t="s">
        <v>30</v>
      </c>
      <c r="H6" s="48" t="s">
        <v>30</v>
      </c>
      <c r="I6" s="49" t="s">
        <v>30</v>
      </c>
      <c r="J6" s="86">
        <v>300000</v>
      </c>
      <c r="K6" s="51" t="s">
        <v>21</v>
      </c>
      <c r="L6" s="52"/>
      <c r="M6" s="53"/>
      <c r="N6" s="54"/>
      <c r="O6" s="55"/>
      <c r="P6" s="43" t="s">
        <v>3</v>
      </c>
      <c r="Q6" s="56"/>
      <c r="R6" s="43"/>
      <c r="S6" s="54"/>
      <c r="T6" s="57"/>
      <c r="U6" s="51"/>
      <c r="V6" s="58"/>
      <c r="W6" s="86">
        <f t="shared" si="1"/>
        <v>61746.031746031753</v>
      </c>
      <c r="X6" s="50">
        <f t="shared" si="2"/>
        <v>583500</v>
      </c>
    </row>
    <row r="7" spans="1:24" s="8" customFormat="1" ht="20.100000000000001" customHeight="1">
      <c r="A7" s="43">
        <v>3</v>
      </c>
      <c r="B7" s="44" t="s">
        <v>4</v>
      </c>
      <c r="C7" s="45">
        <v>1100</v>
      </c>
      <c r="D7" s="45">
        <v>9.34</v>
      </c>
      <c r="E7" s="90">
        <v>30000</v>
      </c>
      <c r="F7" s="47">
        <f t="shared" si="0"/>
        <v>280200</v>
      </c>
      <c r="G7" s="88" t="s">
        <v>30</v>
      </c>
      <c r="H7" s="48" t="s">
        <v>30</v>
      </c>
      <c r="I7" s="49" t="s">
        <v>30</v>
      </c>
      <c r="J7" s="86">
        <v>300000</v>
      </c>
      <c r="K7" s="51" t="s">
        <v>21</v>
      </c>
      <c r="L7" s="60"/>
      <c r="M7" s="61"/>
      <c r="N7" s="62"/>
      <c r="O7" s="63"/>
      <c r="P7" s="59" t="s">
        <v>3</v>
      </c>
      <c r="Q7" s="64"/>
      <c r="R7" s="65"/>
      <c r="S7" s="66"/>
      <c r="T7" s="67"/>
      <c r="U7" s="68"/>
      <c r="V7" s="69"/>
      <c r="W7" s="86">
        <f t="shared" si="1"/>
        <v>62119.914346895079</v>
      </c>
      <c r="X7" s="50">
        <f t="shared" si="2"/>
        <v>580200</v>
      </c>
    </row>
    <row r="8" spans="1:24" s="8" customFormat="1" ht="20.100000000000001" customHeight="1">
      <c r="A8" s="43">
        <v>4</v>
      </c>
      <c r="B8" s="44" t="s">
        <v>5</v>
      </c>
      <c r="C8" s="45">
        <v>1206</v>
      </c>
      <c r="D8" s="45">
        <v>9.31</v>
      </c>
      <c r="E8" s="90">
        <v>30000</v>
      </c>
      <c r="F8" s="47">
        <f t="shared" si="0"/>
        <v>279300</v>
      </c>
      <c r="G8" s="88" t="s">
        <v>30</v>
      </c>
      <c r="H8" s="48" t="s">
        <v>30</v>
      </c>
      <c r="I8" s="49" t="s">
        <v>30</v>
      </c>
      <c r="J8" s="86">
        <v>300000</v>
      </c>
      <c r="K8" s="51" t="s">
        <v>21</v>
      </c>
      <c r="L8" s="60"/>
      <c r="M8" s="61"/>
      <c r="N8" s="62"/>
      <c r="O8" s="63"/>
      <c r="P8" s="59" t="s">
        <v>3</v>
      </c>
      <c r="Q8" s="64"/>
      <c r="R8" s="65"/>
      <c r="S8" s="66"/>
      <c r="T8" s="67"/>
      <c r="U8" s="68"/>
      <c r="V8" s="69"/>
      <c r="W8" s="86">
        <f t="shared" si="1"/>
        <v>62223.415682062296</v>
      </c>
      <c r="X8" s="50">
        <f t="shared" si="2"/>
        <v>579300</v>
      </c>
    </row>
    <row r="9" spans="1:24" s="7" customFormat="1" ht="20.100000000000001" customHeight="1">
      <c r="A9" s="43">
        <v>5</v>
      </c>
      <c r="B9" s="44" t="s">
        <v>4</v>
      </c>
      <c r="C9" s="45">
        <v>1154</v>
      </c>
      <c r="D9" s="45">
        <v>9.0500000000000007</v>
      </c>
      <c r="E9" s="90">
        <v>30000</v>
      </c>
      <c r="F9" s="47">
        <f t="shared" si="0"/>
        <v>271500</v>
      </c>
      <c r="G9" s="88" t="s">
        <v>30</v>
      </c>
      <c r="H9" s="48" t="s">
        <v>30</v>
      </c>
      <c r="I9" s="49" t="s">
        <v>30</v>
      </c>
      <c r="J9" s="86">
        <v>300000</v>
      </c>
      <c r="K9" s="51" t="s">
        <v>21</v>
      </c>
      <c r="L9" s="60"/>
      <c r="M9" s="70"/>
      <c r="N9" s="62"/>
      <c r="O9" s="63"/>
      <c r="P9" s="59" t="s">
        <v>3</v>
      </c>
      <c r="Q9" s="44"/>
      <c r="R9" s="65"/>
      <c r="S9" s="71"/>
      <c r="T9" s="72"/>
      <c r="U9" s="59"/>
      <c r="V9" s="73"/>
      <c r="W9" s="86">
        <f t="shared" si="1"/>
        <v>63149.171270718231</v>
      </c>
      <c r="X9" s="50">
        <f t="shared" si="2"/>
        <v>571500</v>
      </c>
    </row>
    <row r="10" spans="1:24" s="7" customFormat="1" ht="20.100000000000001" customHeight="1">
      <c r="A10" s="43">
        <v>6</v>
      </c>
      <c r="B10" s="44" t="s">
        <v>5</v>
      </c>
      <c r="C10" s="45">
        <v>1205</v>
      </c>
      <c r="D10" s="45">
        <v>9.35</v>
      </c>
      <c r="E10" s="90">
        <v>30000</v>
      </c>
      <c r="F10" s="47">
        <f t="shared" si="0"/>
        <v>280500</v>
      </c>
      <c r="G10" s="88" t="s">
        <v>30</v>
      </c>
      <c r="H10" s="48" t="s">
        <v>30</v>
      </c>
      <c r="I10" s="49" t="s">
        <v>30</v>
      </c>
      <c r="J10" s="86">
        <v>300000</v>
      </c>
      <c r="K10" s="51" t="s">
        <v>21</v>
      </c>
      <c r="L10" s="60"/>
      <c r="M10" s="70"/>
      <c r="N10" s="62"/>
      <c r="O10" s="63"/>
      <c r="P10" s="59" t="s">
        <v>3</v>
      </c>
      <c r="Q10" s="44"/>
      <c r="R10" s="46"/>
      <c r="S10" s="71"/>
      <c r="T10" s="72"/>
      <c r="U10" s="59"/>
      <c r="V10" s="73"/>
      <c r="W10" s="86">
        <f t="shared" si="1"/>
        <v>62085.561497326205</v>
      </c>
      <c r="X10" s="50">
        <f t="shared" si="2"/>
        <v>580500</v>
      </c>
    </row>
    <row r="11" spans="1:24" s="7" customFormat="1" ht="20.100000000000001" customHeight="1">
      <c r="A11" s="43">
        <v>7</v>
      </c>
      <c r="B11" s="44" t="s">
        <v>4</v>
      </c>
      <c r="C11" s="45">
        <v>1204</v>
      </c>
      <c r="D11" s="45">
        <v>10.039999999999999</v>
      </c>
      <c r="E11" s="90">
        <v>30000</v>
      </c>
      <c r="F11" s="47">
        <f>D11*E11</f>
        <v>301200</v>
      </c>
      <c r="G11" s="88" t="s">
        <v>30</v>
      </c>
      <c r="H11" s="48" t="s">
        <v>30</v>
      </c>
      <c r="I11" s="49" t="s">
        <v>30</v>
      </c>
      <c r="J11" s="89">
        <v>300000</v>
      </c>
      <c r="K11" s="51" t="s">
        <v>21</v>
      </c>
      <c r="L11" s="60"/>
      <c r="M11" s="70"/>
      <c r="N11" s="62"/>
      <c r="O11" s="63"/>
      <c r="P11" s="59" t="s">
        <v>3</v>
      </c>
      <c r="Q11" s="44"/>
      <c r="R11" s="46"/>
      <c r="S11" s="71"/>
      <c r="T11" s="72"/>
      <c r="U11" s="59"/>
      <c r="V11" s="73"/>
      <c r="W11" s="86">
        <f t="shared" si="1"/>
        <v>59880.478087649404</v>
      </c>
      <c r="X11" s="50">
        <f t="shared" si="2"/>
        <v>601200</v>
      </c>
    </row>
    <row r="12" spans="1:24" ht="20.100000000000001" customHeight="1">
      <c r="A12" s="43">
        <v>8</v>
      </c>
      <c r="B12" s="74"/>
      <c r="C12" s="45">
        <v>1503</v>
      </c>
      <c r="D12" s="45">
        <v>8.3699999999999992</v>
      </c>
      <c r="E12" s="90">
        <v>30000</v>
      </c>
      <c r="F12" s="50">
        <f>D12*E12</f>
        <v>251099.99999999997</v>
      </c>
      <c r="G12" s="75"/>
      <c r="H12" s="75"/>
      <c r="I12" s="75"/>
      <c r="J12" s="86" t="s">
        <v>32</v>
      </c>
      <c r="K12" s="51" t="s">
        <v>21</v>
      </c>
      <c r="L12" s="76"/>
      <c r="M12" s="77"/>
      <c r="N12" s="77"/>
      <c r="O12" s="78"/>
      <c r="P12" s="59" t="s">
        <v>3</v>
      </c>
      <c r="Q12" s="57"/>
      <c r="R12" s="51"/>
      <c r="S12" s="76"/>
      <c r="T12" s="78"/>
      <c r="U12" s="51"/>
      <c r="V12" s="58"/>
      <c r="W12" s="86">
        <f>X12/D12</f>
        <v>30000</v>
      </c>
      <c r="X12" s="50">
        <f>F12</f>
        <v>251099.99999999997</v>
      </c>
    </row>
    <row r="13" spans="1:24" ht="20.100000000000001" customHeight="1">
      <c r="A13" s="43">
        <v>9</v>
      </c>
      <c r="B13" s="74"/>
      <c r="C13" s="79">
        <v>1490</v>
      </c>
      <c r="D13" s="45">
        <v>10.55</v>
      </c>
      <c r="E13" s="90">
        <v>30000</v>
      </c>
      <c r="F13" s="50">
        <f t="shared" ref="F13:F28" si="3">D13*E13</f>
        <v>316500</v>
      </c>
      <c r="G13" s="75"/>
      <c r="H13" s="75"/>
      <c r="I13" s="75"/>
      <c r="J13" s="86" t="s">
        <v>32</v>
      </c>
      <c r="K13" s="51" t="s">
        <v>21</v>
      </c>
      <c r="L13" s="76"/>
      <c r="M13" s="77"/>
      <c r="N13" s="77"/>
      <c r="O13" s="78"/>
      <c r="P13" s="59" t="s">
        <v>3</v>
      </c>
      <c r="Q13" s="57"/>
      <c r="R13" s="51"/>
      <c r="S13" s="76"/>
      <c r="T13" s="78"/>
      <c r="U13" s="51"/>
      <c r="V13" s="58"/>
      <c r="W13" s="86">
        <f t="shared" ref="W13:W15" si="4">X13/D13</f>
        <v>29999.999999999996</v>
      </c>
      <c r="X13" s="50">
        <f t="shared" ref="X13:X28" si="5">F13</f>
        <v>316500</v>
      </c>
    </row>
    <row r="14" spans="1:24" ht="20.100000000000001" customHeight="1">
      <c r="A14" s="43">
        <v>10</v>
      </c>
      <c r="B14" s="74"/>
      <c r="C14" s="79">
        <v>1491</v>
      </c>
      <c r="D14" s="45">
        <v>10.1</v>
      </c>
      <c r="E14" s="90">
        <v>30000</v>
      </c>
      <c r="F14" s="50">
        <f t="shared" si="3"/>
        <v>303000</v>
      </c>
      <c r="G14" s="75"/>
      <c r="H14" s="75"/>
      <c r="I14" s="75"/>
      <c r="J14" s="86" t="s">
        <v>32</v>
      </c>
      <c r="K14" s="51" t="s">
        <v>21</v>
      </c>
      <c r="L14" s="76"/>
      <c r="M14" s="77"/>
      <c r="N14" s="77"/>
      <c r="O14" s="78"/>
      <c r="P14" s="59" t="s">
        <v>3</v>
      </c>
      <c r="Q14" s="57"/>
      <c r="R14" s="51"/>
      <c r="S14" s="76"/>
      <c r="T14" s="78"/>
      <c r="U14" s="51"/>
      <c r="V14" s="58"/>
      <c r="W14" s="86">
        <f t="shared" si="4"/>
        <v>30000</v>
      </c>
      <c r="X14" s="50">
        <f t="shared" si="5"/>
        <v>303000</v>
      </c>
    </row>
    <row r="15" spans="1:24" ht="20.100000000000001" customHeight="1">
      <c r="A15" s="43">
        <v>11</v>
      </c>
      <c r="B15" s="74"/>
      <c r="C15" s="79">
        <v>1487</v>
      </c>
      <c r="D15" s="45">
        <v>10.73</v>
      </c>
      <c r="E15" s="90">
        <v>30000</v>
      </c>
      <c r="F15" s="50">
        <f t="shared" si="3"/>
        <v>321900</v>
      </c>
      <c r="G15" s="75"/>
      <c r="H15" s="75"/>
      <c r="I15" s="75"/>
      <c r="J15" s="86" t="s">
        <v>32</v>
      </c>
      <c r="K15" s="51" t="s">
        <v>21</v>
      </c>
      <c r="L15" s="76"/>
      <c r="M15" s="77"/>
      <c r="N15" s="77"/>
      <c r="O15" s="78"/>
      <c r="P15" s="59" t="s">
        <v>3</v>
      </c>
      <c r="Q15" s="57"/>
      <c r="R15" s="51"/>
      <c r="S15" s="76"/>
      <c r="T15" s="78"/>
      <c r="U15" s="51"/>
      <c r="V15" s="58"/>
      <c r="W15" s="86">
        <f t="shared" si="4"/>
        <v>30000</v>
      </c>
      <c r="X15" s="50">
        <f t="shared" si="5"/>
        <v>321900</v>
      </c>
    </row>
    <row r="16" spans="1:24" ht="32.25" customHeight="1">
      <c r="A16" s="43">
        <v>12</v>
      </c>
      <c r="B16" s="74"/>
      <c r="C16" s="79">
        <v>1506</v>
      </c>
      <c r="D16" s="45">
        <v>10.93</v>
      </c>
      <c r="E16" s="90">
        <v>30000</v>
      </c>
      <c r="F16" s="50">
        <f t="shared" si="3"/>
        <v>327900</v>
      </c>
      <c r="G16" s="75"/>
      <c r="H16" s="75"/>
      <c r="I16" s="75"/>
      <c r="J16" s="86" t="s">
        <v>32</v>
      </c>
      <c r="K16" s="51" t="s">
        <v>21</v>
      </c>
      <c r="L16" s="76"/>
      <c r="M16" s="77"/>
      <c r="N16" s="77"/>
      <c r="O16" s="78"/>
      <c r="P16" s="51" t="s">
        <v>34</v>
      </c>
      <c r="Q16" s="57"/>
      <c r="R16" s="51"/>
      <c r="S16" s="76"/>
      <c r="T16" s="78"/>
      <c r="U16" s="51"/>
      <c r="V16" s="58"/>
      <c r="W16" s="86">
        <f>X16/D16</f>
        <v>30000</v>
      </c>
      <c r="X16" s="50">
        <f t="shared" si="5"/>
        <v>327900</v>
      </c>
    </row>
    <row r="17" spans="1:24" ht="32.25" customHeight="1">
      <c r="A17" s="43">
        <v>13</v>
      </c>
      <c r="B17" s="74"/>
      <c r="C17" s="79">
        <v>1497</v>
      </c>
      <c r="D17" s="45">
        <v>10.77</v>
      </c>
      <c r="E17" s="90">
        <v>30000</v>
      </c>
      <c r="F17" s="50">
        <f t="shared" si="3"/>
        <v>323100</v>
      </c>
      <c r="G17" s="75"/>
      <c r="H17" s="75"/>
      <c r="I17" s="75"/>
      <c r="J17" s="86" t="s">
        <v>32</v>
      </c>
      <c r="K17" s="51" t="s">
        <v>21</v>
      </c>
      <c r="L17" s="76"/>
      <c r="M17" s="77"/>
      <c r="N17" s="77"/>
      <c r="O17" s="78"/>
      <c r="P17" s="51" t="s">
        <v>36</v>
      </c>
      <c r="Q17" s="57"/>
      <c r="R17" s="51"/>
      <c r="S17" s="76"/>
      <c r="T17" s="78"/>
      <c r="U17" s="51"/>
      <c r="V17" s="58"/>
      <c r="W17" s="86">
        <f t="shared" ref="W17:W28" si="6">X17/D17</f>
        <v>30000</v>
      </c>
      <c r="X17" s="50">
        <f t="shared" si="5"/>
        <v>323100</v>
      </c>
    </row>
    <row r="18" spans="1:24" ht="20.100000000000001" customHeight="1">
      <c r="A18" s="43">
        <v>14</v>
      </c>
      <c r="B18" s="74"/>
      <c r="C18" s="80">
        <v>1505</v>
      </c>
      <c r="D18" s="81">
        <v>10.53</v>
      </c>
      <c r="E18" s="90">
        <v>30000</v>
      </c>
      <c r="F18" s="50">
        <f t="shared" si="3"/>
        <v>315900</v>
      </c>
      <c r="G18" s="75"/>
      <c r="H18" s="75"/>
      <c r="I18" s="75"/>
      <c r="J18" s="86" t="s">
        <v>32</v>
      </c>
      <c r="K18" s="51" t="s">
        <v>21</v>
      </c>
      <c r="L18" s="76"/>
      <c r="M18" s="77"/>
      <c r="N18" s="77"/>
      <c r="O18" s="78"/>
      <c r="P18" s="51" t="s">
        <v>41</v>
      </c>
      <c r="Q18" s="57"/>
      <c r="R18" s="51"/>
      <c r="S18" s="76"/>
      <c r="T18" s="78"/>
      <c r="U18" s="51"/>
      <c r="V18" s="58"/>
      <c r="W18" s="86">
        <f t="shared" si="6"/>
        <v>30000.000000000004</v>
      </c>
      <c r="X18" s="50">
        <f t="shared" si="5"/>
        <v>315900</v>
      </c>
    </row>
    <row r="19" spans="1:24" ht="20.100000000000001" customHeight="1">
      <c r="A19" s="43">
        <v>15</v>
      </c>
      <c r="B19" s="74"/>
      <c r="C19" s="80">
        <v>1501</v>
      </c>
      <c r="D19" s="81">
        <v>10.83</v>
      </c>
      <c r="E19" s="90">
        <v>30000</v>
      </c>
      <c r="F19" s="50">
        <f t="shared" si="3"/>
        <v>324900</v>
      </c>
      <c r="G19" s="75"/>
      <c r="H19" s="75"/>
      <c r="I19" s="75"/>
      <c r="J19" s="86" t="s">
        <v>32</v>
      </c>
      <c r="K19" s="51" t="s">
        <v>21</v>
      </c>
      <c r="L19" s="76"/>
      <c r="M19" s="77"/>
      <c r="N19" s="77"/>
      <c r="O19" s="78"/>
      <c r="P19" s="51" t="s">
        <v>41</v>
      </c>
      <c r="Q19" s="57"/>
      <c r="R19" s="51"/>
      <c r="S19" s="76"/>
      <c r="T19" s="78"/>
      <c r="U19" s="51"/>
      <c r="V19" s="58"/>
      <c r="W19" s="86">
        <f t="shared" si="6"/>
        <v>30000</v>
      </c>
      <c r="X19" s="50">
        <f t="shared" si="5"/>
        <v>324900</v>
      </c>
    </row>
    <row r="20" spans="1:24" ht="21" customHeight="1">
      <c r="A20" s="43">
        <v>16</v>
      </c>
      <c r="B20" s="74"/>
      <c r="C20" s="79">
        <v>1494</v>
      </c>
      <c r="D20" s="45">
        <v>10.88</v>
      </c>
      <c r="E20" s="90">
        <v>30000</v>
      </c>
      <c r="F20" s="50">
        <f t="shared" si="3"/>
        <v>326400</v>
      </c>
      <c r="G20" s="75"/>
      <c r="H20" s="75"/>
      <c r="I20" s="75"/>
      <c r="J20" s="86" t="s">
        <v>32</v>
      </c>
      <c r="K20" s="51" t="s">
        <v>21</v>
      </c>
      <c r="L20" s="76"/>
      <c r="M20" s="77"/>
      <c r="N20" s="77"/>
      <c r="O20" s="78"/>
      <c r="P20" s="51" t="s">
        <v>39</v>
      </c>
      <c r="Q20" s="57"/>
      <c r="R20" s="51"/>
      <c r="S20" s="76"/>
      <c r="T20" s="78"/>
      <c r="U20" s="51"/>
      <c r="V20" s="58"/>
      <c r="W20" s="86">
        <f t="shared" si="6"/>
        <v>29999.999999999996</v>
      </c>
      <c r="X20" s="50">
        <f t="shared" si="5"/>
        <v>326400</v>
      </c>
    </row>
    <row r="21" spans="1:24" ht="30.75" customHeight="1">
      <c r="A21" s="43">
        <v>17</v>
      </c>
      <c r="B21" s="74"/>
      <c r="C21" s="79">
        <v>1504</v>
      </c>
      <c r="D21" s="45">
        <v>10.74</v>
      </c>
      <c r="E21" s="90">
        <v>30000</v>
      </c>
      <c r="F21" s="50">
        <f t="shared" si="3"/>
        <v>322200</v>
      </c>
      <c r="G21" s="75"/>
      <c r="H21" s="75"/>
      <c r="I21" s="75"/>
      <c r="J21" s="86" t="s">
        <v>32</v>
      </c>
      <c r="K21" s="51" t="s">
        <v>21</v>
      </c>
      <c r="L21" s="76"/>
      <c r="M21" s="77"/>
      <c r="N21" s="77"/>
      <c r="O21" s="78"/>
      <c r="P21" s="51" t="s">
        <v>40</v>
      </c>
      <c r="Q21" s="57"/>
      <c r="R21" s="51"/>
      <c r="S21" s="76"/>
      <c r="T21" s="78"/>
      <c r="U21" s="51"/>
      <c r="V21" s="58"/>
      <c r="W21" s="86">
        <f t="shared" si="6"/>
        <v>30000</v>
      </c>
      <c r="X21" s="50">
        <f t="shared" si="5"/>
        <v>322200</v>
      </c>
    </row>
    <row r="22" spans="1:24" ht="34.5" customHeight="1">
      <c r="A22" s="43">
        <v>18</v>
      </c>
      <c r="B22" s="18"/>
      <c r="C22" s="25">
        <v>1500</v>
      </c>
      <c r="D22" s="82">
        <v>10.32</v>
      </c>
      <c r="E22" s="87">
        <v>25000</v>
      </c>
      <c r="F22" s="26">
        <f t="shared" si="3"/>
        <v>258000</v>
      </c>
      <c r="G22" s="19"/>
      <c r="H22" s="19"/>
      <c r="I22" s="19"/>
      <c r="J22" s="87" t="s">
        <v>32</v>
      </c>
      <c r="K22" s="20" t="s">
        <v>21</v>
      </c>
      <c r="L22" s="21"/>
      <c r="M22" s="22"/>
      <c r="N22" s="22"/>
      <c r="O22" s="23"/>
      <c r="P22" s="20" t="s">
        <v>42</v>
      </c>
      <c r="Q22" s="28"/>
      <c r="R22" s="20"/>
      <c r="S22" s="21"/>
      <c r="T22" s="23"/>
      <c r="U22" s="20"/>
      <c r="V22" s="24"/>
      <c r="W22" s="87">
        <f t="shared" si="6"/>
        <v>25000</v>
      </c>
      <c r="X22" s="26">
        <f t="shared" si="5"/>
        <v>258000</v>
      </c>
    </row>
    <row r="23" spans="1:24" ht="20.100000000000001" customHeight="1">
      <c r="A23" s="43">
        <v>19</v>
      </c>
      <c r="B23" s="74"/>
      <c r="C23" s="79">
        <v>1485</v>
      </c>
      <c r="D23" s="45">
        <v>10.99</v>
      </c>
      <c r="E23" s="90">
        <v>30000</v>
      </c>
      <c r="F23" s="50">
        <f t="shared" si="3"/>
        <v>329700</v>
      </c>
      <c r="G23" s="75"/>
      <c r="H23" s="75"/>
      <c r="I23" s="75"/>
      <c r="J23" s="86" t="s">
        <v>32</v>
      </c>
      <c r="K23" s="51" t="s">
        <v>21</v>
      </c>
      <c r="L23" s="76"/>
      <c r="M23" s="77"/>
      <c r="N23" s="77"/>
      <c r="O23" s="78"/>
      <c r="P23" s="51" t="s">
        <v>33</v>
      </c>
      <c r="Q23" s="57"/>
      <c r="R23" s="51"/>
      <c r="S23" s="76"/>
      <c r="T23" s="78"/>
      <c r="U23" s="51"/>
      <c r="V23" s="58"/>
      <c r="W23" s="86">
        <f t="shared" si="6"/>
        <v>30000</v>
      </c>
      <c r="X23" s="50">
        <f t="shared" si="5"/>
        <v>329700</v>
      </c>
    </row>
    <row r="24" spans="1:24" ht="20.100000000000001" customHeight="1">
      <c r="A24" s="43">
        <v>20</v>
      </c>
      <c r="B24" s="74"/>
      <c r="C24" s="79">
        <v>1502</v>
      </c>
      <c r="D24" s="45">
        <v>10.11</v>
      </c>
      <c r="E24" s="90">
        <v>30000</v>
      </c>
      <c r="F24" s="50">
        <f t="shared" si="3"/>
        <v>303300</v>
      </c>
      <c r="G24" s="75"/>
      <c r="H24" s="75"/>
      <c r="I24" s="75"/>
      <c r="J24" s="86" t="s">
        <v>32</v>
      </c>
      <c r="K24" s="51" t="s">
        <v>21</v>
      </c>
      <c r="L24" s="76"/>
      <c r="M24" s="77"/>
      <c r="N24" s="77"/>
      <c r="O24" s="78"/>
      <c r="P24" s="51" t="s">
        <v>35</v>
      </c>
      <c r="Q24" s="57"/>
      <c r="R24" s="51"/>
      <c r="S24" s="76"/>
      <c r="T24" s="78"/>
      <c r="U24" s="51"/>
      <c r="V24" s="58"/>
      <c r="W24" s="86">
        <f t="shared" si="6"/>
        <v>30000</v>
      </c>
      <c r="X24" s="50">
        <f t="shared" si="5"/>
        <v>303300</v>
      </c>
    </row>
    <row r="25" spans="1:24" ht="20.100000000000001" customHeight="1">
      <c r="A25" s="43">
        <v>21</v>
      </c>
      <c r="B25" s="74"/>
      <c r="C25" s="79">
        <v>1488</v>
      </c>
      <c r="D25" s="45">
        <v>9.9600000000000009</v>
      </c>
      <c r="E25" s="90">
        <v>30000</v>
      </c>
      <c r="F25" s="50">
        <f t="shared" si="3"/>
        <v>298800</v>
      </c>
      <c r="G25" s="75"/>
      <c r="H25" s="75"/>
      <c r="I25" s="75"/>
      <c r="J25" s="86" t="s">
        <v>32</v>
      </c>
      <c r="K25" s="51" t="s">
        <v>21</v>
      </c>
      <c r="L25" s="76"/>
      <c r="M25" s="77"/>
      <c r="N25" s="77"/>
      <c r="O25" s="78"/>
      <c r="P25" s="51"/>
      <c r="Q25" s="57"/>
      <c r="R25" s="51"/>
      <c r="S25" s="76"/>
      <c r="T25" s="78"/>
      <c r="U25" s="51"/>
      <c r="V25" s="58"/>
      <c r="W25" s="86">
        <f t="shared" si="6"/>
        <v>29999.999999999996</v>
      </c>
      <c r="X25" s="50">
        <f t="shared" si="5"/>
        <v>298800</v>
      </c>
    </row>
    <row r="26" spans="1:24" ht="20.100000000000001" customHeight="1">
      <c r="A26" s="43">
        <v>22</v>
      </c>
      <c r="B26" s="74"/>
      <c r="C26" s="79">
        <v>1493</v>
      </c>
      <c r="D26" s="45">
        <v>8.61</v>
      </c>
      <c r="E26" s="90">
        <v>30000</v>
      </c>
      <c r="F26" s="50">
        <f t="shared" si="3"/>
        <v>258299.99999999997</v>
      </c>
      <c r="G26" s="75"/>
      <c r="H26" s="75"/>
      <c r="I26" s="75"/>
      <c r="J26" s="86" t="s">
        <v>32</v>
      </c>
      <c r="K26" s="51" t="s">
        <v>21</v>
      </c>
      <c r="L26" s="76"/>
      <c r="M26" s="77"/>
      <c r="N26" s="77"/>
      <c r="O26" s="78"/>
      <c r="P26" s="51" t="s">
        <v>37</v>
      </c>
      <c r="Q26" s="57"/>
      <c r="R26" s="51"/>
      <c r="S26" s="76"/>
      <c r="T26" s="78"/>
      <c r="U26" s="51"/>
      <c r="V26" s="58"/>
      <c r="W26" s="86">
        <f t="shared" si="6"/>
        <v>30000</v>
      </c>
      <c r="X26" s="50">
        <f t="shared" si="5"/>
        <v>258299.99999999997</v>
      </c>
    </row>
    <row r="27" spans="1:24" ht="20.100000000000001" customHeight="1">
      <c r="A27" s="43">
        <v>23</v>
      </c>
      <c r="B27" s="74"/>
      <c r="C27" s="91">
        <v>1496</v>
      </c>
      <c r="D27" s="92">
        <v>10.74</v>
      </c>
      <c r="E27" s="90">
        <v>30000</v>
      </c>
      <c r="F27" s="94">
        <f>D27*E27</f>
        <v>322200</v>
      </c>
      <c r="G27" s="75"/>
      <c r="H27" s="75"/>
      <c r="I27" s="75"/>
      <c r="J27" s="86" t="s">
        <v>32</v>
      </c>
      <c r="K27" s="51" t="s">
        <v>21</v>
      </c>
      <c r="L27" s="97"/>
      <c r="M27" s="98"/>
      <c r="N27" s="98"/>
      <c r="O27" s="99"/>
      <c r="P27" s="96"/>
      <c r="Q27" s="100"/>
      <c r="R27" s="96"/>
      <c r="S27" s="97"/>
      <c r="T27" s="99"/>
      <c r="U27" s="96"/>
      <c r="V27" s="101"/>
      <c r="W27" s="95">
        <f t="shared" si="6"/>
        <v>30000</v>
      </c>
      <c r="X27" s="94">
        <f t="shared" si="5"/>
        <v>322200</v>
      </c>
    </row>
    <row r="28" spans="1:24" ht="34.5" customHeight="1" thickBot="1">
      <c r="A28" s="43">
        <v>24</v>
      </c>
      <c r="B28" s="74"/>
      <c r="C28" s="91">
        <v>1492</v>
      </c>
      <c r="D28" s="92">
        <v>10.52</v>
      </c>
      <c r="E28" s="93">
        <v>30000</v>
      </c>
      <c r="F28" s="94">
        <f t="shared" si="3"/>
        <v>315600</v>
      </c>
      <c r="G28" s="75"/>
      <c r="H28" s="75"/>
      <c r="I28" s="75"/>
      <c r="J28" s="95" t="s">
        <v>32</v>
      </c>
      <c r="K28" s="96" t="s">
        <v>21</v>
      </c>
      <c r="L28" s="97"/>
      <c r="M28" s="98"/>
      <c r="N28" s="98"/>
      <c r="O28" s="99"/>
      <c r="P28" s="96" t="s">
        <v>38</v>
      </c>
      <c r="Q28" s="100"/>
      <c r="R28" s="96"/>
      <c r="S28" s="97"/>
      <c r="T28" s="99"/>
      <c r="U28" s="96"/>
      <c r="V28" s="101"/>
      <c r="W28" s="95">
        <f t="shared" si="6"/>
        <v>30000</v>
      </c>
      <c r="X28" s="94">
        <f t="shared" si="5"/>
        <v>315600</v>
      </c>
    </row>
    <row r="29" spans="1:24" ht="34.5" customHeight="1">
      <c r="A29" s="102" t="s">
        <v>44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4"/>
    </row>
    <row r="30" spans="1:24" ht="20.100000000000001" customHeight="1" thickBo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/>
    </row>
    <row r="31" spans="1:24" ht="20.100000000000001" customHeight="1">
      <c r="A31" s="13">
        <v>25</v>
      </c>
      <c r="B31" s="29"/>
      <c r="C31" s="14">
        <v>433</v>
      </c>
      <c r="D31" s="14">
        <v>9.59</v>
      </c>
      <c r="E31" s="35">
        <v>45000</v>
      </c>
      <c r="F31" s="27">
        <f>D31*E31</f>
        <v>431550</v>
      </c>
      <c r="G31" s="31"/>
      <c r="H31" s="31"/>
      <c r="I31" s="31"/>
      <c r="J31" s="35">
        <v>300000</v>
      </c>
      <c r="K31" s="17" t="s">
        <v>21</v>
      </c>
      <c r="L31" s="32"/>
      <c r="M31" s="33"/>
      <c r="N31" s="33"/>
      <c r="O31" s="34"/>
      <c r="P31" s="17"/>
      <c r="Q31" s="16"/>
      <c r="R31" s="17"/>
      <c r="S31" s="32"/>
      <c r="T31" s="34"/>
      <c r="U31" s="17"/>
      <c r="V31" s="15"/>
      <c r="W31" s="35">
        <f>X31/D31</f>
        <v>76282.586027111582</v>
      </c>
      <c r="X31" s="27">
        <f t="shared" si="2"/>
        <v>731550</v>
      </c>
    </row>
    <row r="32" spans="1:24" ht="20.100000000000001" customHeight="1">
      <c r="A32" s="13">
        <v>26</v>
      </c>
      <c r="B32" s="29"/>
      <c r="C32" s="14">
        <v>431</v>
      </c>
      <c r="D32" s="14">
        <v>9.9600000000000009</v>
      </c>
      <c r="E32" s="35">
        <v>45000</v>
      </c>
      <c r="F32" s="27">
        <f t="shared" ref="F32:F60" si="7">D32*E32</f>
        <v>448200.00000000006</v>
      </c>
      <c r="G32" s="31"/>
      <c r="H32" s="31"/>
      <c r="I32" s="31"/>
      <c r="J32" s="35">
        <v>300000</v>
      </c>
      <c r="K32" s="17" t="s">
        <v>21</v>
      </c>
      <c r="L32" s="32"/>
      <c r="M32" s="33"/>
      <c r="N32" s="33"/>
      <c r="O32" s="34"/>
      <c r="P32" s="17"/>
      <c r="Q32" s="16"/>
      <c r="R32" s="17"/>
      <c r="S32" s="32"/>
      <c r="T32" s="34"/>
      <c r="U32" s="17"/>
      <c r="V32" s="15"/>
      <c r="W32" s="35">
        <f t="shared" ref="W32:W59" si="8">X32/D32</f>
        <v>75120.481927710833</v>
      </c>
      <c r="X32" s="27">
        <f t="shared" si="2"/>
        <v>748200</v>
      </c>
    </row>
    <row r="33" spans="1:24" ht="20.100000000000001" customHeight="1">
      <c r="A33" s="13">
        <v>27</v>
      </c>
      <c r="B33" s="29"/>
      <c r="C33" s="30">
        <v>480</v>
      </c>
      <c r="D33" s="14">
        <v>10.34</v>
      </c>
      <c r="E33" s="35">
        <v>45000</v>
      </c>
      <c r="F33" s="27">
        <f t="shared" si="7"/>
        <v>465300</v>
      </c>
      <c r="G33" s="31"/>
      <c r="H33" s="31"/>
      <c r="I33" s="31"/>
      <c r="J33" s="35">
        <v>300000</v>
      </c>
      <c r="K33" s="17" t="s">
        <v>21</v>
      </c>
      <c r="L33" s="32"/>
      <c r="M33" s="33"/>
      <c r="N33" s="33"/>
      <c r="O33" s="34"/>
      <c r="P33" s="17"/>
      <c r="Q33" s="16"/>
      <c r="R33" s="17"/>
      <c r="S33" s="32"/>
      <c r="T33" s="34"/>
      <c r="U33" s="17"/>
      <c r="V33" s="15"/>
      <c r="W33" s="35">
        <f t="shared" si="8"/>
        <v>74013.53965183752</v>
      </c>
      <c r="X33" s="27">
        <f t="shared" si="2"/>
        <v>765300</v>
      </c>
    </row>
    <row r="34" spans="1:24" ht="20.100000000000001" customHeight="1">
      <c r="A34" s="13">
        <v>28</v>
      </c>
      <c r="B34" s="29"/>
      <c r="C34" s="30">
        <v>477</v>
      </c>
      <c r="D34" s="14">
        <v>11.3</v>
      </c>
      <c r="E34" s="35">
        <v>45000</v>
      </c>
      <c r="F34" s="27">
        <f t="shared" si="7"/>
        <v>508500.00000000006</v>
      </c>
      <c r="G34" s="31"/>
      <c r="H34" s="31"/>
      <c r="I34" s="31"/>
      <c r="J34" s="35">
        <v>300000</v>
      </c>
      <c r="K34" s="17" t="s">
        <v>21</v>
      </c>
      <c r="L34" s="32"/>
      <c r="M34" s="33"/>
      <c r="N34" s="33"/>
      <c r="O34" s="34"/>
      <c r="P34" s="17" t="s">
        <v>3</v>
      </c>
      <c r="Q34" s="16"/>
      <c r="R34" s="17"/>
      <c r="S34" s="32"/>
      <c r="T34" s="34"/>
      <c r="U34" s="17"/>
      <c r="V34" s="15"/>
      <c r="W34" s="35">
        <f t="shared" si="8"/>
        <v>71548.672566371679</v>
      </c>
      <c r="X34" s="27">
        <f t="shared" si="2"/>
        <v>808500</v>
      </c>
    </row>
    <row r="35" spans="1:24" ht="20.100000000000001" customHeight="1">
      <c r="A35" s="13">
        <v>29</v>
      </c>
      <c r="B35" s="29"/>
      <c r="C35" s="30">
        <v>434</v>
      </c>
      <c r="D35" s="14">
        <v>8.9600000000000009</v>
      </c>
      <c r="E35" s="35">
        <v>45000</v>
      </c>
      <c r="F35" s="27">
        <f t="shared" si="7"/>
        <v>403200.00000000006</v>
      </c>
      <c r="G35" s="31"/>
      <c r="H35" s="31"/>
      <c r="I35" s="31"/>
      <c r="J35" s="35">
        <v>300000</v>
      </c>
      <c r="K35" s="17" t="s">
        <v>21</v>
      </c>
      <c r="L35" s="32"/>
      <c r="M35" s="33"/>
      <c r="N35" s="33"/>
      <c r="O35" s="34"/>
      <c r="P35" s="17"/>
      <c r="Q35" s="16"/>
      <c r="R35" s="17"/>
      <c r="S35" s="32"/>
      <c r="T35" s="34"/>
      <c r="U35" s="17"/>
      <c r="V35" s="15"/>
      <c r="W35" s="35">
        <f t="shared" si="8"/>
        <v>78482.142857142855</v>
      </c>
      <c r="X35" s="27">
        <f t="shared" si="2"/>
        <v>703200</v>
      </c>
    </row>
    <row r="36" spans="1:24" ht="20.100000000000001" customHeight="1">
      <c r="A36" s="13">
        <v>30</v>
      </c>
      <c r="B36" s="29"/>
      <c r="C36" s="30">
        <v>432</v>
      </c>
      <c r="D36" s="14">
        <v>8.9600000000000009</v>
      </c>
      <c r="E36" s="35">
        <v>45000</v>
      </c>
      <c r="F36" s="27">
        <f t="shared" si="7"/>
        <v>403200.00000000006</v>
      </c>
      <c r="G36" s="31"/>
      <c r="H36" s="31"/>
      <c r="I36" s="31"/>
      <c r="J36" s="35">
        <v>300000</v>
      </c>
      <c r="K36" s="17" t="s">
        <v>21</v>
      </c>
      <c r="L36" s="32"/>
      <c r="M36" s="33"/>
      <c r="N36" s="33"/>
      <c r="O36" s="34"/>
      <c r="P36" s="17"/>
      <c r="Q36" s="16"/>
      <c r="R36" s="17"/>
      <c r="S36" s="32"/>
      <c r="T36" s="34"/>
      <c r="U36" s="17"/>
      <c r="V36" s="15"/>
      <c r="W36" s="35">
        <f t="shared" si="8"/>
        <v>78482.142857142855</v>
      </c>
      <c r="X36" s="27">
        <f t="shared" si="2"/>
        <v>703200</v>
      </c>
    </row>
    <row r="37" spans="1:24" ht="20.100000000000001" customHeight="1">
      <c r="A37" s="13">
        <v>31</v>
      </c>
      <c r="B37" s="29"/>
      <c r="C37" s="30">
        <v>430</v>
      </c>
      <c r="D37" s="14">
        <v>8.9600000000000009</v>
      </c>
      <c r="E37" s="35">
        <v>45000</v>
      </c>
      <c r="F37" s="27">
        <f t="shared" si="7"/>
        <v>403200.00000000006</v>
      </c>
      <c r="G37" s="31"/>
      <c r="H37" s="31"/>
      <c r="I37" s="31"/>
      <c r="J37" s="35">
        <v>300000</v>
      </c>
      <c r="K37" s="17" t="s">
        <v>21</v>
      </c>
      <c r="L37" s="32"/>
      <c r="M37" s="33"/>
      <c r="N37" s="33"/>
      <c r="O37" s="34"/>
      <c r="P37" s="17"/>
      <c r="Q37" s="16"/>
      <c r="R37" s="17"/>
      <c r="S37" s="32"/>
      <c r="T37" s="34"/>
      <c r="U37" s="17"/>
      <c r="V37" s="15"/>
      <c r="W37" s="35">
        <f t="shared" si="8"/>
        <v>78482.142857142855</v>
      </c>
      <c r="X37" s="27">
        <f t="shared" si="2"/>
        <v>703200</v>
      </c>
    </row>
    <row r="38" spans="1:24" ht="20.100000000000001" customHeight="1">
      <c r="A38" s="13">
        <v>32</v>
      </c>
      <c r="B38" s="29"/>
      <c r="C38" s="30">
        <v>479</v>
      </c>
      <c r="D38" s="14">
        <v>8.9600000000000009</v>
      </c>
      <c r="E38" s="35">
        <v>45000</v>
      </c>
      <c r="F38" s="27">
        <f t="shared" si="7"/>
        <v>403200.00000000006</v>
      </c>
      <c r="G38" s="31"/>
      <c r="H38" s="31"/>
      <c r="I38" s="31"/>
      <c r="J38" s="35">
        <v>300000</v>
      </c>
      <c r="K38" s="17" t="s">
        <v>21</v>
      </c>
      <c r="L38" s="32"/>
      <c r="M38" s="33"/>
      <c r="N38" s="33"/>
      <c r="O38" s="34"/>
      <c r="P38" s="17"/>
      <c r="Q38" s="16"/>
      <c r="R38" s="17"/>
      <c r="S38" s="32"/>
      <c r="T38" s="34"/>
      <c r="U38" s="17"/>
      <c r="V38" s="15"/>
      <c r="W38" s="35">
        <f t="shared" si="8"/>
        <v>78482.142857142855</v>
      </c>
      <c r="X38" s="27">
        <f t="shared" si="2"/>
        <v>703200</v>
      </c>
    </row>
    <row r="39" spans="1:24" ht="20.100000000000001" customHeight="1">
      <c r="A39" s="13">
        <v>33</v>
      </c>
      <c r="B39" s="29"/>
      <c r="C39" s="39">
        <v>478</v>
      </c>
      <c r="D39" s="83">
        <v>6.88</v>
      </c>
      <c r="E39" s="35">
        <v>45000</v>
      </c>
      <c r="F39" s="27">
        <f t="shared" si="7"/>
        <v>309600</v>
      </c>
      <c r="G39" s="31"/>
      <c r="H39" s="31"/>
      <c r="I39" s="31"/>
      <c r="J39" s="35">
        <v>300000</v>
      </c>
      <c r="K39" s="17" t="s">
        <v>21</v>
      </c>
      <c r="L39" s="32"/>
      <c r="M39" s="33"/>
      <c r="N39" s="33"/>
      <c r="O39" s="34"/>
      <c r="P39" s="17" t="s">
        <v>3</v>
      </c>
      <c r="Q39" s="16"/>
      <c r="R39" s="17"/>
      <c r="S39" s="32"/>
      <c r="T39" s="34"/>
      <c r="U39" s="17"/>
      <c r="V39" s="15"/>
      <c r="W39" s="35">
        <f t="shared" si="8"/>
        <v>88604.651162790702</v>
      </c>
      <c r="X39" s="27">
        <f t="shared" si="2"/>
        <v>609600</v>
      </c>
    </row>
    <row r="40" spans="1:24" ht="20.100000000000001" customHeight="1">
      <c r="A40" s="13">
        <v>34</v>
      </c>
      <c r="B40" s="29"/>
      <c r="C40" s="30">
        <v>452</v>
      </c>
      <c r="D40" s="14">
        <v>8.9600000000000009</v>
      </c>
      <c r="E40" s="35">
        <v>45000</v>
      </c>
      <c r="F40" s="27">
        <f t="shared" si="7"/>
        <v>403200.00000000006</v>
      </c>
      <c r="G40" s="31"/>
      <c r="H40" s="31"/>
      <c r="I40" s="31"/>
      <c r="J40" s="35">
        <v>300000</v>
      </c>
      <c r="K40" s="17" t="s">
        <v>21</v>
      </c>
      <c r="L40" s="32"/>
      <c r="M40" s="33"/>
      <c r="N40" s="33"/>
      <c r="O40" s="34"/>
      <c r="P40" s="17"/>
      <c r="Q40" s="16"/>
      <c r="R40" s="17"/>
      <c r="S40" s="32"/>
      <c r="T40" s="34"/>
      <c r="U40" s="17"/>
      <c r="V40" s="15"/>
      <c r="W40" s="35">
        <f t="shared" si="8"/>
        <v>78482.142857142855</v>
      </c>
      <c r="X40" s="27">
        <f t="shared" si="2"/>
        <v>703200</v>
      </c>
    </row>
    <row r="41" spans="1:24" ht="20.100000000000001" customHeight="1">
      <c r="A41" s="13">
        <v>35</v>
      </c>
      <c r="B41" s="29"/>
      <c r="C41" s="30">
        <v>449</v>
      </c>
      <c r="D41" s="14">
        <v>8.9600000000000009</v>
      </c>
      <c r="E41" s="35">
        <v>45000</v>
      </c>
      <c r="F41" s="27">
        <f t="shared" si="7"/>
        <v>403200.00000000006</v>
      </c>
      <c r="G41" s="31"/>
      <c r="H41" s="31"/>
      <c r="I41" s="31"/>
      <c r="J41" s="35">
        <v>300000</v>
      </c>
      <c r="K41" s="17" t="s">
        <v>21</v>
      </c>
      <c r="L41" s="32"/>
      <c r="M41" s="33"/>
      <c r="N41" s="33"/>
      <c r="O41" s="34"/>
      <c r="P41" s="17"/>
      <c r="Q41" s="16"/>
      <c r="R41" s="17"/>
      <c r="S41" s="32"/>
      <c r="T41" s="34"/>
      <c r="U41" s="17"/>
      <c r="V41" s="15"/>
      <c r="W41" s="35">
        <f t="shared" si="8"/>
        <v>78482.142857142855</v>
      </c>
      <c r="X41" s="27">
        <f t="shared" si="2"/>
        <v>703200</v>
      </c>
    </row>
    <row r="42" spans="1:24" ht="20.100000000000001" customHeight="1">
      <c r="A42" s="13">
        <v>36</v>
      </c>
      <c r="B42" s="29"/>
      <c r="C42" s="30">
        <v>447</v>
      </c>
      <c r="D42" s="14">
        <v>8.9600000000000009</v>
      </c>
      <c r="E42" s="35">
        <v>45000</v>
      </c>
      <c r="F42" s="27">
        <f t="shared" si="7"/>
        <v>403200.00000000006</v>
      </c>
      <c r="G42" s="31"/>
      <c r="H42" s="31"/>
      <c r="I42" s="31"/>
      <c r="J42" s="35">
        <v>300000</v>
      </c>
      <c r="K42" s="17" t="s">
        <v>21</v>
      </c>
      <c r="L42" s="32"/>
      <c r="M42" s="33"/>
      <c r="N42" s="33"/>
      <c r="O42" s="34"/>
      <c r="P42" s="17"/>
      <c r="Q42" s="16"/>
      <c r="R42" s="17"/>
      <c r="S42" s="32"/>
      <c r="T42" s="34"/>
      <c r="U42" s="17"/>
      <c r="V42" s="15"/>
      <c r="W42" s="35">
        <f t="shared" si="8"/>
        <v>78482.142857142855</v>
      </c>
      <c r="X42" s="27">
        <f t="shared" si="2"/>
        <v>703200</v>
      </c>
    </row>
    <row r="43" spans="1:24" ht="20.100000000000001" customHeight="1">
      <c r="A43" s="13">
        <v>37</v>
      </c>
      <c r="B43" s="29"/>
      <c r="C43" s="30">
        <v>445</v>
      </c>
      <c r="D43" s="14">
        <v>8.9600000000000009</v>
      </c>
      <c r="E43" s="35">
        <v>45000</v>
      </c>
      <c r="F43" s="27">
        <f t="shared" si="7"/>
        <v>403200.00000000006</v>
      </c>
      <c r="G43" s="31"/>
      <c r="H43" s="31"/>
      <c r="I43" s="31"/>
      <c r="J43" s="35">
        <v>300000</v>
      </c>
      <c r="K43" s="17" t="s">
        <v>21</v>
      </c>
      <c r="L43" s="32"/>
      <c r="M43" s="33"/>
      <c r="N43" s="33"/>
      <c r="O43" s="34"/>
      <c r="P43" s="17"/>
      <c r="Q43" s="16"/>
      <c r="R43" s="17"/>
      <c r="S43" s="32"/>
      <c r="T43" s="34"/>
      <c r="U43" s="17"/>
      <c r="V43" s="15"/>
      <c r="W43" s="35">
        <f t="shared" si="8"/>
        <v>78482.142857142855</v>
      </c>
      <c r="X43" s="27">
        <f t="shared" si="2"/>
        <v>703200</v>
      </c>
    </row>
    <row r="44" spans="1:24" ht="20.100000000000001" customHeight="1">
      <c r="A44" s="13">
        <v>38</v>
      </c>
      <c r="B44" s="29"/>
      <c r="C44" s="30">
        <v>443</v>
      </c>
      <c r="D44" s="14">
        <v>7.27</v>
      </c>
      <c r="E44" s="35">
        <v>45000</v>
      </c>
      <c r="F44" s="27">
        <f t="shared" si="7"/>
        <v>327150</v>
      </c>
      <c r="G44" s="31"/>
      <c r="H44" s="31"/>
      <c r="I44" s="31"/>
      <c r="J44" s="35">
        <v>300000</v>
      </c>
      <c r="K44" s="17" t="s">
        <v>21</v>
      </c>
      <c r="L44" s="32"/>
      <c r="M44" s="33"/>
      <c r="N44" s="33"/>
      <c r="O44" s="34"/>
      <c r="P44" s="17"/>
      <c r="Q44" s="16"/>
      <c r="R44" s="17"/>
      <c r="S44" s="32"/>
      <c r="T44" s="34"/>
      <c r="U44" s="17"/>
      <c r="V44" s="15"/>
      <c r="W44" s="35">
        <f t="shared" si="8"/>
        <v>86265.47455295737</v>
      </c>
      <c r="X44" s="27">
        <f t="shared" si="2"/>
        <v>627150</v>
      </c>
    </row>
    <row r="45" spans="1:24" ht="20.100000000000001" customHeight="1">
      <c r="A45" s="13">
        <v>39</v>
      </c>
      <c r="B45" s="29"/>
      <c r="C45" s="30">
        <v>441</v>
      </c>
      <c r="D45" s="14">
        <v>7.27</v>
      </c>
      <c r="E45" s="35">
        <v>45000</v>
      </c>
      <c r="F45" s="27">
        <f t="shared" si="7"/>
        <v>327150</v>
      </c>
      <c r="G45" s="31"/>
      <c r="H45" s="31"/>
      <c r="I45" s="31"/>
      <c r="J45" s="35">
        <v>300000</v>
      </c>
      <c r="K45" s="17" t="s">
        <v>21</v>
      </c>
      <c r="L45" s="32"/>
      <c r="M45" s="33"/>
      <c r="N45" s="33"/>
      <c r="O45" s="34"/>
      <c r="P45" s="17" t="s">
        <v>3</v>
      </c>
      <c r="Q45" s="16"/>
      <c r="R45" s="17"/>
      <c r="S45" s="32"/>
      <c r="T45" s="34"/>
      <c r="U45" s="17"/>
      <c r="V45" s="15"/>
      <c r="W45" s="35">
        <f t="shared" si="8"/>
        <v>86265.47455295737</v>
      </c>
      <c r="X45" s="27">
        <f t="shared" si="2"/>
        <v>627150</v>
      </c>
    </row>
    <row r="46" spans="1:24" ht="20.100000000000001" customHeight="1">
      <c r="A46" s="13">
        <v>40</v>
      </c>
      <c r="B46" s="29"/>
      <c r="C46" s="30">
        <v>453</v>
      </c>
      <c r="D46" s="14">
        <v>8.9600000000000009</v>
      </c>
      <c r="E46" s="35">
        <v>45000</v>
      </c>
      <c r="F46" s="27">
        <f t="shared" si="7"/>
        <v>403200.00000000006</v>
      </c>
      <c r="G46" s="31"/>
      <c r="H46" s="31"/>
      <c r="I46" s="31"/>
      <c r="J46" s="35">
        <v>300000</v>
      </c>
      <c r="K46" s="17" t="s">
        <v>21</v>
      </c>
      <c r="L46" s="32"/>
      <c r="M46" s="33"/>
      <c r="N46" s="33"/>
      <c r="O46" s="34"/>
      <c r="P46" s="17"/>
      <c r="Q46" s="16"/>
      <c r="R46" s="17"/>
      <c r="S46" s="32"/>
      <c r="T46" s="34"/>
      <c r="U46" s="17"/>
      <c r="V46" s="15"/>
      <c r="W46" s="35">
        <f t="shared" si="8"/>
        <v>78482.142857142855</v>
      </c>
      <c r="X46" s="27">
        <f t="shared" si="2"/>
        <v>703200</v>
      </c>
    </row>
    <row r="47" spans="1:24" ht="20.100000000000001" customHeight="1">
      <c r="A47" s="13">
        <v>41</v>
      </c>
      <c r="B47" s="29"/>
      <c r="C47" s="30">
        <v>450</v>
      </c>
      <c r="D47" s="14">
        <v>8.9600000000000009</v>
      </c>
      <c r="E47" s="35">
        <v>45000</v>
      </c>
      <c r="F47" s="27">
        <f t="shared" si="7"/>
        <v>403200.00000000006</v>
      </c>
      <c r="G47" s="31"/>
      <c r="H47" s="31"/>
      <c r="I47" s="31"/>
      <c r="J47" s="35">
        <v>300000</v>
      </c>
      <c r="K47" s="17" t="s">
        <v>21</v>
      </c>
      <c r="L47" s="32"/>
      <c r="M47" s="33"/>
      <c r="N47" s="33"/>
      <c r="O47" s="34"/>
      <c r="P47" s="17"/>
      <c r="Q47" s="16"/>
      <c r="R47" s="17"/>
      <c r="S47" s="32"/>
      <c r="T47" s="34"/>
      <c r="U47" s="17"/>
      <c r="V47" s="15"/>
      <c r="W47" s="35">
        <f t="shared" si="8"/>
        <v>78482.142857142855</v>
      </c>
      <c r="X47" s="27">
        <f t="shared" si="2"/>
        <v>703200</v>
      </c>
    </row>
    <row r="48" spans="1:24" ht="20.100000000000001" customHeight="1">
      <c r="A48" s="13">
        <v>42</v>
      </c>
      <c r="B48" s="29"/>
      <c r="C48" s="30">
        <v>448</v>
      </c>
      <c r="D48" s="14">
        <v>8.9600000000000009</v>
      </c>
      <c r="E48" s="35">
        <v>45000</v>
      </c>
      <c r="F48" s="27">
        <f t="shared" si="7"/>
        <v>403200.00000000006</v>
      </c>
      <c r="G48" s="31"/>
      <c r="H48" s="31"/>
      <c r="I48" s="31"/>
      <c r="J48" s="35">
        <v>300000</v>
      </c>
      <c r="K48" s="17" t="s">
        <v>21</v>
      </c>
      <c r="L48" s="32"/>
      <c r="M48" s="33"/>
      <c r="N48" s="33"/>
      <c r="O48" s="34"/>
      <c r="P48" s="17"/>
      <c r="Q48" s="16"/>
      <c r="R48" s="17"/>
      <c r="S48" s="32"/>
      <c r="T48" s="34"/>
      <c r="U48" s="17"/>
      <c r="V48" s="15"/>
      <c r="W48" s="35">
        <f t="shared" si="8"/>
        <v>78482.142857142855</v>
      </c>
      <c r="X48" s="27">
        <f t="shared" si="2"/>
        <v>703200</v>
      </c>
    </row>
    <row r="49" spans="1:24" ht="20.100000000000001" customHeight="1">
      <c r="A49" s="13">
        <v>43</v>
      </c>
      <c r="B49" s="29"/>
      <c r="C49" s="30">
        <v>446</v>
      </c>
      <c r="D49" s="14">
        <v>8.9600000000000009</v>
      </c>
      <c r="E49" s="35">
        <v>45000</v>
      </c>
      <c r="F49" s="27">
        <f t="shared" si="7"/>
        <v>403200.00000000006</v>
      </c>
      <c r="G49" s="31"/>
      <c r="H49" s="31"/>
      <c r="I49" s="31"/>
      <c r="J49" s="35">
        <v>300000</v>
      </c>
      <c r="K49" s="17" t="s">
        <v>21</v>
      </c>
      <c r="L49" s="32"/>
      <c r="M49" s="33"/>
      <c r="N49" s="33"/>
      <c r="O49" s="34"/>
      <c r="P49" s="17"/>
      <c r="Q49" s="16"/>
      <c r="R49" s="17"/>
      <c r="S49" s="32"/>
      <c r="T49" s="34"/>
      <c r="U49" s="17"/>
      <c r="V49" s="15"/>
      <c r="W49" s="35">
        <f t="shared" si="8"/>
        <v>78482.142857142855</v>
      </c>
      <c r="X49" s="27">
        <f t="shared" si="2"/>
        <v>703200</v>
      </c>
    </row>
    <row r="50" spans="1:24" ht="20.100000000000001" customHeight="1">
      <c r="A50" s="13">
        <v>44</v>
      </c>
      <c r="B50" s="29"/>
      <c r="C50" s="30">
        <v>444</v>
      </c>
      <c r="D50" s="14">
        <v>10.17</v>
      </c>
      <c r="E50" s="35">
        <v>45000</v>
      </c>
      <c r="F50" s="27">
        <f t="shared" si="7"/>
        <v>457650</v>
      </c>
      <c r="G50" s="31"/>
      <c r="H50" s="31"/>
      <c r="I50" s="31"/>
      <c r="J50" s="35">
        <v>300000</v>
      </c>
      <c r="K50" s="17" t="s">
        <v>21</v>
      </c>
      <c r="L50" s="32"/>
      <c r="M50" s="33"/>
      <c r="N50" s="33"/>
      <c r="O50" s="34"/>
      <c r="P50" s="17"/>
      <c r="Q50" s="16"/>
      <c r="R50" s="17"/>
      <c r="S50" s="32"/>
      <c r="T50" s="34"/>
      <c r="U50" s="17"/>
      <c r="V50" s="15"/>
      <c r="W50" s="35">
        <f t="shared" si="8"/>
        <v>74498.525073746307</v>
      </c>
      <c r="X50" s="27">
        <f t="shared" si="2"/>
        <v>757650</v>
      </c>
    </row>
    <row r="51" spans="1:24" ht="20.100000000000001" customHeight="1">
      <c r="A51" s="13">
        <v>45</v>
      </c>
      <c r="B51" s="29"/>
      <c r="C51" s="30">
        <v>442</v>
      </c>
      <c r="D51" s="14">
        <v>10.1</v>
      </c>
      <c r="E51" s="35">
        <v>45000</v>
      </c>
      <c r="F51" s="27">
        <f t="shared" si="7"/>
        <v>454500</v>
      </c>
      <c r="G51" s="31"/>
      <c r="H51" s="31"/>
      <c r="I51" s="31"/>
      <c r="J51" s="35">
        <v>300000</v>
      </c>
      <c r="K51" s="17" t="s">
        <v>21</v>
      </c>
      <c r="L51" s="32"/>
      <c r="M51" s="33"/>
      <c r="N51" s="33"/>
      <c r="O51" s="34"/>
      <c r="P51" s="17" t="s">
        <v>3</v>
      </c>
      <c r="Q51" s="16"/>
      <c r="R51" s="17"/>
      <c r="S51" s="32"/>
      <c r="T51" s="34"/>
      <c r="U51" s="17"/>
      <c r="V51" s="15"/>
      <c r="W51" s="35">
        <f t="shared" si="8"/>
        <v>74702.970297029708</v>
      </c>
      <c r="X51" s="27">
        <f t="shared" si="2"/>
        <v>754500</v>
      </c>
    </row>
    <row r="52" spans="1:24" ht="20.100000000000001" customHeight="1">
      <c r="A52" s="13">
        <v>46</v>
      </c>
      <c r="B52" s="29"/>
      <c r="C52" s="30">
        <v>467</v>
      </c>
      <c r="D52" s="14">
        <v>12.11</v>
      </c>
      <c r="E52" s="35">
        <v>45000</v>
      </c>
      <c r="F52" s="27">
        <f t="shared" si="7"/>
        <v>544950</v>
      </c>
      <c r="G52" s="31"/>
      <c r="H52" s="31"/>
      <c r="I52" s="31"/>
      <c r="J52" s="35">
        <v>300000</v>
      </c>
      <c r="K52" s="17" t="s">
        <v>21</v>
      </c>
      <c r="L52" s="32"/>
      <c r="M52" s="33"/>
      <c r="N52" s="33"/>
      <c r="O52" s="34"/>
      <c r="P52" s="17"/>
      <c r="Q52" s="16"/>
      <c r="R52" s="17"/>
      <c r="S52" s="32"/>
      <c r="T52" s="34"/>
      <c r="U52" s="17"/>
      <c r="V52" s="15"/>
      <c r="W52" s="35">
        <f t="shared" si="8"/>
        <v>69772.914946325356</v>
      </c>
      <c r="X52" s="27">
        <f t="shared" si="2"/>
        <v>844950</v>
      </c>
    </row>
    <row r="53" spans="1:24" ht="20.100000000000001" customHeight="1">
      <c r="A53" s="13">
        <v>47</v>
      </c>
      <c r="B53" s="29"/>
      <c r="C53" s="30">
        <v>465</v>
      </c>
      <c r="D53" s="14">
        <v>8.9600000000000009</v>
      </c>
      <c r="E53" s="35">
        <v>45000</v>
      </c>
      <c r="F53" s="27">
        <f t="shared" si="7"/>
        <v>403200.00000000006</v>
      </c>
      <c r="G53" s="31"/>
      <c r="H53" s="31"/>
      <c r="I53" s="31"/>
      <c r="J53" s="35">
        <v>300000</v>
      </c>
      <c r="K53" s="17" t="s">
        <v>21</v>
      </c>
      <c r="L53" s="32"/>
      <c r="M53" s="33"/>
      <c r="N53" s="33"/>
      <c r="O53" s="34"/>
      <c r="P53" s="17"/>
      <c r="Q53" s="16"/>
      <c r="R53" s="17"/>
      <c r="S53" s="32"/>
      <c r="T53" s="34"/>
      <c r="U53" s="17"/>
      <c r="V53" s="15"/>
      <c r="W53" s="35">
        <f t="shared" si="8"/>
        <v>78482.142857142855</v>
      </c>
      <c r="X53" s="27">
        <f t="shared" si="2"/>
        <v>703200</v>
      </c>
    </row>
    <row r="54" spans="1:24" ht="20.100000000000001" customHeight="1">
      <c r="A54" s="13">
        <v>48</v>
      </c>
      <c r="B54" s="29"/>
      <c r="C54" s="30">
        <v>463</v>
      </c>
      <c r="D54" s="14">
        <v>8.9600000000000009</v>
      </c>
      <c r="E54" s="35">
        <v>45000</v>
      </c>
      <c r="F54" s="27">
        <f t="shared" si="7"/>
        <v>403200.00000000006</v>
      </c>
      <c r="G54" s="31"/>
      <c r="H54" s="31"/>
      <c r="I54" s="31"/>
      <c r="J54" s="35">
        <v>300000</v>
      </c>
      <c r="K54" s="17" t="s">
        <v>21</v>
      </c>
      <c r="L54" s="32"/>
      <c r="M54" s="33"/>
      <c r="N54" s="33"/>
      <c r="O54" s="34"/>
      <c r="P54" s="17"/>
      <c r="Q54" s="16"/>
      <c r="R54" s="17"/>
      <c r="S54" s="32"/>
      <c r="T54" s="34"/>
      <c r="U54" s="17"/>
      <c r="V54" s="15"/>
      <c r="W54" s="35">
        <f t="shared" si="8"/>
        <v>78482.142857142855</v>
      </c>
      <c r="X54" s="27">
        <f t="shared" si="2"/>
        <v>703200</v>
      </c>
    </row>
    <row r="55" spans="1:24" ht="20.100000000000001" customHeight="1">
      <c r="A55" s="13">
        <v>49</v>
      </c>
      <c r="B55" s="29"/>
      <c r="C55" s="30">
        <v>460</v>
      </c>
      <c r="D55" s="14">
        <v>8.9600000000000009</v>
      </c>
      <c r="E55" s="35">
        <v>45000</v>
      </c>
      <c r="F55" s="27">
        <f t="shared" si="7"/>
        <v>403200.00000000006</v>
      </c>
      <c r="G55" s="31"/>
      <c r="H55" s="31"/>
      <c r="I55" s="31"/>
      <c r="J55" s="35">
        <v>300000</v>
      </c>
      <c r="K55" s="17" t="s">
        <v>21</v>
      </c>
      <c r="L55" s="32"/>
      <c r="M55" s="33"/>
      <c r="N55" s="33"/>
      <c r="O55" s="34"/>
      <c r="P55" s="17"/>
      <c r="Q55" s="16"/>
      <c r="R55" s="17"/>
      <c r="S55" s="32"/>
      <c r="T55" s="34"/>
      <c r="U55" s="17"/>
      <c r="V55" s="15"/>
      <c r="W55" s="35">
        <f t="shared" si="8"/>
        <v>78482.142857142855</v>
      </c>
      <c r="X55" s="27">
        <f t="shared" si="2"/>
        <v>703200</v>
      </c>
    </row>
    <row r="56" spans="1:24" ht="20.100000000000001" customHeight="1">
      <c r="A56" s="13">
        <v>50</v>
      </c>
      <c r="B56" s="29"/>
      <c r="C56" s="30">
        <v>458</v>
      </c>
      <c r="D56" s="14">
        <v>8.9499999999999993</v>
      </c>
      <c r="E56" s="35">
        <v>45000</v>
      </c>
      <c r="F56" s="27">
        <f t="shared" si="7"/>
        <v>402749.99999999994</v>
      </c>
      <c r="G56" s="31"/>
      <c r="H56" s="31"/>
      <c r="I56" s="31"/>
      <c r="J56" s="35">
        <v>300000</v>
      </c>
      <c r="K56" s="17" t="s">
        <v>21</v>
      </c>
      <c r="L56" s="32"/>
      <c r="M56" s="33"/>
      <c r="N56" s="33"/>
      <c r="O56" s="34"/>
      <c r="P56" s="17"/>
      <c r="Q56" s="16"/>
      <c r="R56" s="17"/>
      <c r="S56" s="32"/>
      <c r="T56" s="34"/>
      <c r="U56" s="17"/>
      <c r="V56" s="15"/>
      <c r="W56" s="35">
        <f t="shared" si="8"/>
        <v>78519.553072625698</v>
      </c>
      <c r="X56" s="27">
        <f t="shared" si="2"/>
        <v>702750</v>
      </c>
    </row>
    <row r="57" spans="1:24" ht="20.100000000000001" customHeight="1">
      <c r="A57" s="13">
        <v>51</v>
      </c>
      <c r="B57" s="29"/>
      <c r="C57" s="14">
        <v>457</v>
      </c>
      <c r="D57" s="14">
        <v>10</v>
      </c>
      <c r="E57" s="35">
        <v>45000</v>
      </c>
      <c r="F57" s="27">
        <f t="shared" si="7"/>
        <v>450000</v>
      </c>
      <c r="G57" s="31"/>
      <c r="H57" s="31"/>
      <c r="I57" s="31"/>
      <c r="J57" s="35">
        <v>300000</v>
      </c>
      <c r="K57" s="17" t="s">
        <v>21</v>
      </c>
      <c r="L57" s="32"/>
      <c r="M57" s="33"/>
      <c r="N57" s="33"/>
      <c r="O57" s="34"/>
      <c r="P57" s="17"/>
      <c r="Q57" s="16"/>
      <c r="R57" s="17"/>
      <c r="S57" s="32"/>
      <c r="T57" s="34"/>
      <c r="U57" s="17"/>
      <c r="V57" s="15"/>
      <c r="W57" s="35">
        <f t="shared" si="8"/>
        <v>75000</v>
      </c>
      <c r="X57" s="27">
        <f t="shared" si="2"/>
        <v>750000</v>
      </c>
    </row>
    <row r="58" spans="1:24" ht="20.100000000000001" customHeight="1">
      <c r="A58" s="13">
        <v>52</v>
      </c>
      <c r="B58" s="29"/>
      <c r="C58" s="35">
        <v>456</v>
      </c>
      <c r="D58" s="84">
        <v>9.58</v>
      </c>
      <c r="E58" s="35">
        <v>45000</v>
      </c>
      <c r="F58" s="27">
        <f t="shared" si="7"/>
        <v>431100</v>
      </c>
      <c r="G58" s="31"/>
      <c r="H58" s="31"/>
      <c r="I58" s="31"/>
      <c r="J58" s="35">
        <v>300000</v>
      </c>
      <c r="K58" s="17" t="s">
        <v>21</v>
      </c>
      <c r="L58" s="32"/>
      <c r="M58" s="33"/>
      <c r="N58" s="33"/>
      <c r="O58" s="34"/>
      <c r="P58" s="17" t="s">
        <v>3</v>
      </c>
      <c r="Q58" s="16"/>
      <c r="R58" s="17"/>
      <c r="S58" s="32"/>
      <c r="T58" s="34"/>
      <c r="U58" s="17"/>
      <c r="V58" s="15"/>
      <c r="W58" s="35">
        <f t="shared" si="8"/>
        <v>76315.240083507306</v>
      </c>
      <c r="X58" s="27">
        <f t="shared" si="2"/>
        <v>731100</v>
      </c>
    </row>
    <row r="59" spans="1:24" ht="20.100000000000001" customHeight="1">
      <c r="A59" s="13">
        <v>53</v>
      </c>
      <c r="B59" s="29"/>
      <c r="C59" s="35">
        <v>468</v>
      </c>
      <c r="D59" s="84">
        <v>12.5</v>
      </c>
      <c r="E59" s="35">
        <v>45000</v>
      </c>
      <c r="F59" s="27">
        <f t="shared" si="7"/>
        <v>562500</v>
      </c>
      <c r="G59" s="31"/>
      <c r="H59" s="31"/>
      <c r="I59" s="31"/>
      <c r="J59" s="35">
        <v>300000</v>
      </c>
      <c r="K59" s="17" t="s">
        <v>21</v>
      </c>
      <c r="L59" s="32"/>
      <c r="M59" s="33"/>
      <c r="N59" s="33"/>
      <c r="O59" s="34"/>
      <c r="P59" s="17"/>
      <c r="Q59" s="16"/>
      <c r="R59" s="17"/>
      <c r="S59" s="32"/>
      <c r="T59" s="34"/>
      <c r="U59" s="17"/>
      <c r="V59" s="15"/>
      <c r="W59" s="35">
        <f t="shared" si="8"/>
        <v>69000</v>
      </c>
      <c r="X59" s="27">
        <f t="shared" si="2"/>
        <v>862500</v>
      </c>
    </row>
    <row r="60" spans="1:24" ht="20.100000000000001" customHeight="1" thickBot="1">
      <c r="A60" s="13">
        <v>54</v>
      </c>
      <c r="B60" s="29"/>
      <c r="C60" s="36">
        <v>466</v>
      </c>
      <c r="D60" s="85">
        <v>8.9600000000000009</v>
      </c>
      <c r="E60" s="36">
        <v>45000</v>
      </c>
      <c r="F60" s="37">
        <f t="shared" si="7"/>
        <v>403200.00000000006</v>
      </c>
      <c r="G60" s="31"/>
      <c r="H60" s="31"/>
      <c r="I60" s="31"/>
      <c r="J60" s="36">
        <v>300000</v>
      </c>
      <c r="K60" s="38" t="s">
        <v>21</v>
      </c>
      <c r="L60" s="32"/>
      <c r="M60" s="33"/>
      <c r="N60" s="33"/>
      <c r="O60" s="34"/>
      <c r="P60" s="38"/>
      <c r="Q60" s="16"/>
      <c r="R60" s="38"/>
      <c r="S60" s="32"/>
      <c r="T60" s="34"/>
      <c r="U60" s="38"/>
      <c r="V60" s="15"/>
      <c r="W60" s="36">
        <f>X60/D60</f>
        <v>78482.142857142855</v>
      </c>
      <c r="X60" s="37">
        <f t="shared" si="2"/>
        <v>703200</v>
      </c>
    </row>
  </sheetData>
  <mergeCells count="16">
    <mergeCell ref="A29:X30"/>
    <mergeCell ref="A1:X2"/>
    <mergeCell ref="A3:A4"/>
    <mergeCell ref="B3:B4"/>
    <mergeCell ref="C3:C4"/>
    <mergeCell ref="D3:D4"/>
    <mergeCell ref="E3:F3"/>
    <mergeCell ref="G3:I3"/>
    <mergeCell ref="J3:J4"/>
    <mergeCell ref="K3:M3"/>
    <mergeCell ref="N3:N4"/>
    <mergeCell ref="O3:Q3"/>
    <mergeCell ref="R3:S3"/>
    <mergeCell ref="T3:T4"/>
    <mergeCell ref="U3:V3"/>
    <mergeCell ref="W3:X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Центр ЛЭП (2)</vt:lpstr>
      <vt:lpstr>'5 Центр ЛЭП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2022-11-08T06:32:22Z</dcterms:modified>
</cp:coreProperties>
</file>